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242432F9-9B91-4C64-9C82-39E8437EDC4A}" xr6:coauthVersionLast="47" xr6:coauthVersionMax="47" xr10:uidLastSave="{00000000-0000-0000-0000-000000000000}"/>
  <bookViews>
    <workbookView xWindow="2790" yWindow="300" windowWidth="25335" windowHeight="14790" xr2:uid="{00000000-000D-0000-FFFF-FFFF00000000}"/>
  </bookViews>
  <sheets>
    <sheet name="Portada" sheetId="3" r:id="rId1"/>
    <sheet name="Índice" sheetId="8" r:id="rId2"/>
    <sheet name="1" sheetId="2" r:id="rId3"/>
    <sheet name="2" sheetId="13" r:id="rId4"/>
    <sheet name="3" sheetId="10" r:id="rId5"/>
    <sheet name="4" sheetId="7" r:id="rId6"/>
    <sheet name="5" sheetId="4" r:id="rId7"/>
    <sheet name="6" sheetId="11" r:id="rId8"/>
    <sheet name="7" sheetId="12" r:id="rId9"/>
    <sheet name="8" sheetId="15" r:id="rId10"/>
    <sheet name="9" sheetId="14" r:id="rId11"/>
    <sheet name="10 Notas" sheetId="9"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4" i="11" l="1"/>
  <c r="F135" i="11"/>
  <c r="F136" i="11"/>
  <c r="F137" i="11"/>
  <c r="F138" i="11"/>
  <c r="F139" i="11"/>
  <c r="F140" i="11"/>
  <c r="F141" i="11"/>
  <c r="F142" i="11"/>
  <c r="F143" i="11"/>
  <c r="F144" i="11"/>
  <c r="F145" i="11"/>
  <c r="F146" i="11"/>
  <c r="F147" i="11"/>
  <c r="F148" i="11"/>
  <c r="F149" i="11"/>
  <c r="F153" i="11"/>
  <c r="F155" i="11"/>
  <c r="F156" i="11"/>
  <c r="F158" i="11"/>
  <c r="F159" i="11"/>
  <c r="F160" i="11"/>
  <c r="D155" i="11"/>
  <c r="D156" i="11"/>
  <c r="D158" i="11"/>
  <c r="D159" i="11"/>
  <c r="D160" i="11"/>
  <c r="D153" i="11"/>
  <c r="D134" i="11"/>
  <c r="D135" i="11"/>
  <c r="D136" i="11"/>
  <c r="D137" i="11"/>
  <c r="D138" i="11"/>
  <c r="D139" i="11"/>
  <c r="D140" i="11"/>
  <c r="D141" i="11"/>
  <c r="D142" i="11"/>
  <c r="D143" i="11"/>
  <c r="D144" i="11"/>
  <c r="D145" i="11"/>
  <c r="D146" i="11"/>
  <c r="D147" i="11"/>
  <c r="D148" i="11"/>
  <c r="D149" i="11"/>
  <c r="F126" i="11"/>
  <c r="F121" i="11"/>
  <c r="D121" i="11"/>
  <c r="F114" i="11"/>
  <c r="D114" i="11"/>
  <c r="F108" i="11"/>
  <c r="F103" i="11"/>
  <c r="F82" i="11"/>
  <c r="F80" i="11"/>
  <c r="F77" i="11"/>
  <c r="F78" i="11"/>
  <c r="F72" i="11"/>
  <c r="F44" i="11"/>
  <c r="D126" i="11"/>
  <c r="D108" i="11"/>
  <c r="D103" i="11"/>
  <c r="D82" i="11"/>
  <c r="D80" i="11"/>
  <c r="D78" i="11"/>
  <c r="D77" i="11"/>
  <c r="F76" i="11"/>
  <c r="D76" i="11"/>
  <c r="D72" i="11"/>
  <c r="F24" i="11"/>
  <c r="F25" i="11"/>
  <c r="F26" i="11"/>
  <c r="F27" i="11"/>
  <c r="D27" i="11"/>
  <c r="D26" i="11"/>
  <c r="D25" i="11"/>
  <c r="D24" i="11"/>
  <c r="F85" i="11"/>
  <c r="D85" i="11"/>
  <c r="F53" i="11"/>
  <c r="D53" i="11"/>
  <c r="D44" i="11" l="1"/>
  <c r="C8" i="15" l="1"/>
  <c r="B8" i="15"/>
  <c r="B10" i="14" l="1"/>
  <c r="C10" i="14"/>
  <c r="B8" i="12"/>
  <c r="C8" i="12"/>
  <c r="F152" i="11"/>
  <c r="D152" i="11"/>
  <c r="F151" i="11"/>
  <c r="D151" i="11"/>
  <c r="F132" i="11"/>
  <c r="D132" i="11"/>
  <c r="F131" i="11"/>
  <c r="D131" i="11"/>
  <c r="F130" i="11"/>
  <c r="D130" i="11"/>
  <c r="F129" i="11"/>
  <c r="D129" i="11"/>
  <c r="F127" i="11"/>
  <c r="D127" i="11"/>
  <c r="F125" i="11"/>
  <c r="D125" i="11"/>
  <c r="F124" i="11"/>
  <c r="D124" i="11"/>
  <c r="F123" i="11"/>
  <c r="D123" i="11"/>
  <c r="F122" i="11"/>
  <c r="D122" i="11"/>
  <c r="F119" i="11"/>
  <c r="D119" i="11"/>
  <c r="F118" i="11"/>
  <c r="D118" i="11"/>
  <c r="F117" i="11"/>
  <c r="D117" i="11"/>
  <c r="F116" i="11"/>
  <c r="D116" i="11"/>
  <c r="F115" i="11"/>
  <c r="D115" i="11"/>
  <c r="F112" i="11"/>
  <c r="D112" i="11"/>
  <c r="F111" i="11"/>
  <c r="D111" i="11"/>
  <c r="F110" i="11"/>
  <c r="D110" i="11"/>
  <c r="F109" i="11"/>
  <c r="D109" i="11"/>
  <c r="F107" i="11"/>
  <c r="D107" i="11"/>
  <c r="F105" i="11"/>
  <c r="D105" i="11"/>
  <c r="F104" i="11"/>
  <c r="D104" i="11"/>
  <c r="F102" i="11"/>
  <c r="D102" i="11"/>
  <c r="F101" i="11"/>
  <c r="D101" i="11"/>
  <c r="F100" i="11"/>
  <c r="D100" i="11"/>
  <c r="F99" i="11"/>
  <c r="D99" i="11"/>
  <c r="F98" i="11"/>
  <c r="D98" i="11"/>
  <c r="F97" i="11"/>
  <c r="D97" i="11"/>
  <c r="F96" i="11"/>
  <c r="D96" i="11"/>
  <c r="F95" i="11"/>
  <c r="D95" i="11"/>
  <c r="F94" i="11"/>
  <c r="D94" i="11"/>
  <c r="F93" i="11"/>
  <c r="D93" i="11"/>
  <c r="F92" i="11"/>
  <c r="D92" i="11"/>
  <c r="F91" i="11"/>
  <c r="D91" i="11"/>
  <c r="F90" i="11"/>
  <c r="D90" i="11"/>
  <c r="F89" i="11"/>
  <c r="D89" i="11"/>
  <c r="F87" i="11"/>
  <c r="D87" i="11"/>
  <c r="F86" i="11"/>
  <c r="D86" i="11"/>
  <c r="F84" i="11"/>
  <c r="D84" i="11"/>
  <c r="F83" i="11"/>
  <c r="D83" i="11"/>
  <c r="F81" i="11"/>
  <c r="D81" i="11"/>
  <c r="F79" i="11"/>
  <c r="D79" i="11"/>
  <c r="F75" i="11"/>
  <c r="D75" i="11"/>
  <c r="F74" i="11"/>
  <c r="D74" i="11"/>
  <c r="F73" i="11"/>
  <c r="D73" i="11"/>
  <c r="F71" i="11"/>
  <c r="D71" i="11"/>
  <c r="F70" i="11"/>
  <c r="D70" i="11"/>
  <c r="F69" i="11"/>
  <c r="D69" i="11"/>
  <c r="F68" i="11"/>
  <c r="D68" i="11"/>
  <c r="F67" i="11"/>
  <c r="D67" i="11"/>
  <c r="F66" i="11"/>
  <c r="D66" i="11"/>
  <c r="F65" i="11"/>
  <c r="D65" i="11"/>
  <c r="F64" i="11"/>
  <c r="D64" i="11"/>
  <c r="F63" i="11"/>
  <c r="D63" i="11"/>
  <c r="F62" i="11"/>
  <c r="D62" i="11"/>
  <c r="F61" i="11"/>
  <c r="D61" i="11"/>
  <c r="F60" i="11"/>
  <c r="D60" i="11"/>
  <c r="F59" i="11"/>
  <c r="D59" i="11"/>
  <c r="F58" i="11"/>
  <c r="D58" i="11"/>
  <c r="F57" i="11"/>
  <c r="D57" i="11"/>
  <c r="F56" i="11"/>
  <c r="D56" i="11"/>
  <c r="F54" i="11"/>
  <c r="D54" i="11"/>
  <c r="F52" i="11"/>
  <c r="D52" i="11"/>
  <c r="F51" i="11"/>
  <c r="D51" i="11"/>
  <c r="F50" i="11"/>
  <c r="D50" i="11"/>
  <c r="F49" i="11"/>
  <c r="D49" i="11"/>
  <c r="F48" i="11"/>
  <c r="D48" i="11"/>
  <c r="F47" i="11"/>
  <c r="D47" i="11"/>
  <c r="F46" i="11"/>
  <c r="D46"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F8" i="11"/>
  <c r="D8" i="11"/>
  <c r="F7" i="11"/>
  <c r="D7" i="11"/>
  <c r="D52" i="4"/>
  <c r="F52" i="4"/>
  <c r="F18" i="4"/>
  <c r="D18" i="4"/>
  <c r="D14" i="4"/>
  <c r="F14" i="4"/>
  <c r="F150" i="4"/>
  <c r="F149" i="4"/>
  <c r="F148" i="4"/>
  <c r="F146" i="4"/>
  <c r="F145" i="4"/>
  <c r="F144" i="4"/>
  <c r="F142" i="4"/>
  <c r="F141" i="4"/>
  <c r="F140" i="4"/>
  <c r="F139" i="4"/>
  <c r="F137" i="4"/>
  <c r="F136" i="4"/>
  <c r="F135" i="4"/>
  <c r="F134" i="4"/>
  <c r="F133" i="4"/>
  <c r="F132" i="4"/>
  <c r="F131" i="4"/>
  <c r="F130" i="4"/>
  <c r="F129" i="4"/>
  <c r="F128" i="4"/>
  <c r="F127" i="4"/>
  <c r="F126" i="4"/>
  <c r="F124" i="4"/>
  <c r="F123" i="4"/>
  <c r="F122" i="4"/>
  <c r="F121" i="4"/>
  <c r="F119" i="4"/>
  <c r="F118" i="4"/>
  <c r="F117" i="4"/>
  <c r="F116" i="4"/>
  <c r="F115" i="4"/>
  <c r="F114" i="4"/>
  <c r="F113" i="4"/>
  <c r="F111" i="4"/>
  <c r="F110" i="4"/>
  <c r="F109" i="4"/>
  <c r="F108" i="4"/>
  <c r="F107" i="4"/>
  <c r="F106" i="4"/>
  <c r="F104" i="4"/>
  <c r="F103" i="4"/>
  <c r="F102" i="4"/>
  <c r="F101" i="4"/>
  <c r="F100" i="4"/>
  <c r="F99" i="4"/>
  <c r="F97" i="4"/>
  <c r="F96" i="4"/>
  <c r="F95" i="4"/>
  <c r="F94" i="4"/>
  <c r="F93" i="4"/>
  <c r="F92" i="4"/>
  <c r="F91" i="4"/>
  <c r="F90" i="4"/>
  <c r="F89" i="4"/>
  <c r="F88" i="4"/>
  <c r="F87" i="4"/>
  <c r="F86" i="4"/>
  <c r="F85" i="4"/>
  <c r="F84" i="4"/>
  <c r="F83" i="4"/>
  <c r="F82" i="4"/>
  <c r="F81" i="4"/>
  <c r="F80" i="4"/>
  <c r="F78" i="4"/>
  <c r="F77" i="4"/>
  <c r="F76" i="4"/>
  <c r="F75" i="4"/>
  <c r="F74" i="4"/>
  <c r="F73" i="4"/>
  <c r="F72" i="4"/>
  <c r="F71" i="4"/>
  <c r="F70" i="4"/>
  <c r="F69" i="4"/>
  <c r="F68" i="4"/>
  <c r="F67" i="4"/>
  <c r="F66" i="4"/>
  <c r="F65" i="4"/>
  <c r="F64" i="4"/>
  <c r="F63" i="4"/>
  <c r="F62" i="4"/>
  <c r="F61" i="4"/>
  <c r="F60" i="4"/>
  <c r="F59" i="4"/>
  <c r="F58" i="4"/>
  <c r="F57" i="4"/>
  <c r="F56" i="4"/>
  <c r="F55" i="4"/>
  <c r="F54" i="4"/>
  <c r="F53" i="4"/>
  <c r="F50" i="4"/>
  <c r="F49" i="4"/>
  <c r="F48" i="4"/>
  <c r="F47" i="4"/>
  <c r="F46" i="4"/>
  <c r="F45" i="4"/>
  <c r="F44" i="4"/>
  <c r="F43" i="4"/>
  <c r="F42" i="4"/>
  <c r="F40" i="4"/>
  <c r="F39" i="4"/>
  <c r="F38" i="4"/>
  <c r="F37" i="4"/>
  <c r="F36" i="4"/>
  <c r="F35" i="4"/>
  <c r="F34" i="4"/>
  <c r="F33" i="4"/>
  <c r="F32" i="4"/>
  <c r="F31" i="4"/>
  <c r="F30" i="4"/>
  <c r="F29" i="4"/>
  <c r="F28" i="4"/>
  <c r="F27" i="4"/>
  <c r="F26" i="4"/>
  <c r="F25" i="4"/>
  <c r="F23" i="4"/>
  <c r="F22" i="4"/>
  <c r="F21" i="4"/>
  <c r="F20" i="4"/>
  <c r="F19" i="4"/>
  <c r="F17" i="4"/>
  <c r="F13" i="4"/>
  <c r="F16" i="4"/>
  <c r="F15" i="4"/>
  <c r="F12" i="4"/>
  <c r="F11" i="4"/>
  <c r="F10" i="4"/>
  <c r="F9" i="4"/>
  <c r="F8" i="4"/>
  <c r="F7" i="4"/>
  <c r="D150" i="4"/>
  <c r="D149" i="4"/>
  <c r="D148" i="4"/>
  <c r="D146" i="4"/>
  <c r="D145" i="4"/>
  <c r="D144" i="4"/>
  <c r="D142" i="4"/>
  <c r="D141" i="4"/>
  <c r="D140" i="4"/>
  <c r="D139" i="4"/>
  <c r="D137" i="4"/>
  <c r="D136" i="4"/>
  <c r="D135" i="4"/>
  <c r="D134" i="4"/>
  <c r="D133" i="4"/>
  <c r="D132" i="4"/>
  <c r="D131" i="4"/>
  <c r="D130" i="4"/>
  <c r="D129" i="4"/>
  <c r="D128" i="4"/>
  <c r="D127" i="4"/>
  <c r="D126" i="4"/>
  <c r="D124" i="4"/>
  <c r="D123" i="4"/>
  <c r="D122" i="4"/>
  <c r="D121" i="4"/>
  <c r="D119" i="4"/>
  <c r="D118" i="4"/>
  <c r="D117" i="4"/>
  <c r="D116" i="4"/>
  <c r="D115" i="4"/>
  <c r="D114" i="4"/>
  <c r="D113" i="4"/>
  <c r="D111" i="4"/>
  <c r="D110" i="4"/>
  <c r="D109" i="4"/>
  <c r="D108" i="4"/>
  <c r="D107" i="4"/>
  <c r="D106" i="4"/>
  <c r="D104" i="4"/>
  <c r="D103" i="4"/>
  <c r="D102" i="4"/>
  <c r="D101" i="4"/>
  <c r="D100" i="4"/>
  <c r="D99" i="4"/>
  <c r="D97" i="4"/>
  <c r="D96" i="4"/>
  <c r="D95" i="4"/>
  <c r="D94" i="4"/>
  <c r="D93" i="4"/>
  <c r="D92" i="4"/>
  <c r="D91" i="4"/>
  <c r="D90" i="4"/>
  <c r="D89" i="4"/>
  <c r="D88" i="4"/>
  <c r="D87" i="4"/>
  <c r="D86" i="4"/>
  <c r="D85" i="4"/>
  <c r="D84" i="4"/>
  <c r="D83" i="4"/>
  <c r="D82" i="4"/>
  <c r="D81" i="4"/>
  <c r="D80" i="4"/>
  <c r="D78" i="4"/>
  <c r="D77" i="4"/>
  <c r="D76" i="4"/>
  <c r="D75" i="4"/>
  <c r="D74" i="4"/>
  <c r="D73" i="4"/>
  <c r="D72" i="4"/>
  <c r="D71" i="4"/>
  <c r="D70" i="4"/>
  <c r="D69" i="4"/>
  <c r="D68" i="4"/>
  <c r="D67" i="4"/>
  <c r="D66" i="4"/>
  <c r="D65" i="4"/>
  <c r="D64" i="4"/>
  <c r="D63" i="4"/>
  <c r="D62" i="4"/>
  <c r="D61" i="4"/>
  <c r="D60" i="4"/>
  <c r="D59" i="4"/>
  <c r="D58" i="4"/>
  <c r="D57" i="4"/>
  <c r="D56" i="4"/>
  <c r="D55" i="4"/>
  <c r="D54" i="4"/>
  <c r="D53" i="4"/>
  <c r="D50" i="4"/>
  <c r="D49" i="4"/>
  <c r="D48" i="4"/>
  <c r="D47" i="4"/>
  <c r="D46" i="4"/>
  <c r="D45" i="4"/>
  <c r="D44" i="4"/>
  <c r="D43" i="4"/>
  <c r="D42" i="4"/>
  <c r="D40" i="4"/>
  <c r="D39" i="4"/>
  <c r="D38" i="4"/>
  <c r="D37" i="4"/>
  <c r="D36" i="4"/>
  <c r="D35" i="4"/>
  <c r="D34" i="4"/>
  <c r="D33" i="4"/>
  <c r="D32" i="4"/>
  <c r="D31" i="4"/>
  <c r="D30" i="4"/>
  <c r="D29" i="4"/>
  <c r="D28" i="4"/>
  <c r="D27" i="4"/>
  <c r="D26" i="4"/>
  <c r="D25" i="4"/>
  <c r="D23" i="4"/>
  <c r="D22" i="4"/>
  <c r="D21" i="4"/>
  <c r="D20" i="4"/>
  <c r="D19" i="4"/>
  <c r="D17" i="4"/>
  <c r="D13" i="4"/>
  <c r="D16" i="4"/>
  <c r="D15" i="4"/>
  <c r="D12" i="4"/>
  <c r="D11" i="4"/>
  <c r="D10" i="4"/>
  <c r="D9" i="4"/>
  <c r="D8" i="4"/>
  <c r="D7" i="4"/>
  <c r="E6" i="7"/>
  <c r="E7" i="7"/>
  <c r="E8" i="7"/>
  <c r="E9" i="7"/>
  <c r="E5" i="7"/>
  <c r="B6" i="7"/>
  <c r="B7" i="7"/>
  <c r="B8" i="7"/>
  <c r="B9" i="7"/>
  <c r="B5" i="7"/>
</calcChain>
</file>

<file path=xl/sharedStrings.xml><?xml version="1.0" encoding="utf-8"?>
<sst xmlns="http://schemas.openxmlformats.org/spreadsheetml/2006/main" count="473" uniqueCount="248">
  <si>
    <t>Alicante</t>
  </si>
  <si>
    <t>Castellón</t>
  </si>
  <si>
    <t>Valencia</t>
  </si>
  <si>
    <t>Total</t>
  </si>
  <si>
    <t>Total general</t>
  </si>
  <si>
    <t>CNAE-2009</t>
  </si>
  <si>
    <t>Agricultura</t>
  </si>
  <si>
    <t>Construcción</t>
  </si>
  <si>
    <t>Industria</t>
  </si>
  <si>
    <t>Servicios</t>
  </si>
  <si>
    <t>Sector económico</t>
  </si>
  <si>
    <t>Índice</t>
  </si>
  <si>
    <t>Página</t>
  </si>
  <si>
    <t>Fuentes y notas explicativas</t>
  </si>
  <si>
    <t>Año 2023</t>
  </si>
  <si>
    <t>Autonómicos</t>
  </si>
  <si>
    <t>Estatales (1)</t>
  </si>
  <si>
    <t>Autoridad laboral</t>
  </si>
  <si>
    <t>Nº personas trabajadoras afectadas</t>
  </si>
  <si>
    <t>Empresa</t>
  </si>
  <si>
    <t>Ámbito superior empresa</t>
  </si>
  <si>
    <t>Nº convenios registrados</t>
  </si>
  <si>
    <t>Personas trabajadoras afectadas (Total)</t>
  </si>
  <si>
    <t>Personas trabajadoras afectadas (Hombres)</t>
  </si>
  <si>
    <t>Personas trabajadoras afectadas (Mujeres)</t>
  </si>
  <si>
    <t>A - Agricultura, ganadería, silvicultura y pesca</t>
  </si>
  <si>
    <t>C - Industria manufacturera</t>
  </si>
  <si>
    <t>D - Suministro de energía eléctrica, gas, vapor y aire acondicionado</t>
  </si>
  <si>
    <t>E - Suministro de agua, actividades de saneamiento, gestión de residuos y descontaminación</t>
  </si>
  <si>
    <t>F - Construcción</t>
  </si>
  <si>
    <t>G - Comercio al por mayor y al por menor; reparación de vehículos de motor y motocicletas</t>
  </si>
  <si>
    <t>H - Transporte y almacenamiento</t>
  </si>
  <si>
    <t>I - Hostelería</t>
  </si>
  <si>
    <t>J - Información y comunicaciones</t>
  </si>
  <si>
    <t>K - Actividades financieras y de seguros</t>
  </si>
  <si>
    <t>L - Actividades inmobiliarias</t>
  </si>
  <si>
    <t>M - Actividades profesionales, científicas y técnicas</t>
  </si>
  <si>
    <t>N - Actividades administrativas y servicios auxliares</t>
  </si>
  <si>
    <t>O - Administración Pública y defensa; Seguridad Social obligatoria</t>
  </si>
  <si>
    <t>P - Educación</t>
  </si>
  <si>
    <t>Q - Actividades sanitarias y de servicios sociales</t>
  </si>
  <si>
    <t>R - Actividades artísticas, recreativas y de entrenimiento</t>
  </si>
  <si>
    <t>S - Otros servicios</t>
  </si>
  <si>
    <t>Personas trabajadoras</t>
  </si>
  <si>
    <t>T O T A L</t>
  </si>
  <si>
    <t>RETRIBUCIÓN SALARIAL</t>
  </si>
  <si>
    <t>Estructura salarial</t>
  </si>
  <si>
    <t>Complementos salariales</t>
  </si>
  <si>
    <t>Complementos salariales por antigüedad</t>
  </si>
  <si>
    <t>Otros complementos personales del trabajador</t>
  </si>
  <si>
    <t>Complementos salariales relacionados con el puesto de trabajo</t>
  </si>
  <si>
    <t xml:space="preserve">    Medidas relacionadas con el absentismo</t>
  </si>
  <si>
    <t xml:space="preserve">Complementos salariales relacionados con la cantidad o calidad del trabajo realizado por el trabajador o grupo de trabajadores </t>
  </si>
  <si>
    <t>Complementos salariales relacionados con la situación y resultados de la empresa</t>
  </si>
  <si>
    <t>Complementos o retribuciones específicas por trabajo nocturno</t>
  </si>
  <si>
    <t>JORNADA LABORAL</t>
  </si>
  <si>
    <t>Reducción de Jornada respecto al año anterior</t>
  </si>
  <si>
    <t>Distribuciones irregulares de la jornada a lo largo del año</t>
  </si>
  <si>
    <t>Participación de los representantes de los trabajadores en la distribución irregular de la jornada</t>
  </si>
  <si>
    <t>Jornada ordinaria superior a nueve horas diarias</t>
  </si>
  <si>
    <t xml:space="preserve">En jornada continuada de más de seis horas, consideración como tiempo de trabajo efectivo el período de descanso legal </t>
  </si>
  <si>
    <t>Compensación del trabajo nocturno por descansos</t>
  </si>
  <si>
    <t>Acumulación del descanso de 'día y medio' en períodos de catorce días</t>
  </si>
  <si>
    <t>Régimen de trabajo a turnos</t>
  </si>
  <si>
    <t>Medidas para conciliar la vida personal, familiar y laboral</t>
  </si>
  <si>
    <t>Adaptación de jornada</t>
  </si>
  <si>
    <t>Reducción de jornada</t>
  </si>
  <si>
    <t>Permisos retribuidos por circunstancias familiares o personales que mejoren la legislación vigente</t>
  </si>
  <si>
    <t>Duración de los permisos</t>
  </si>
  <si>
    <t>Inclusión de nuevos permisos</t>
  </si>
  <si>
    <t>Medidas en materia de excedencia por cuidado de familiares que mejoren la legislación vigente</t>
  </si>
  <si>
    <t>Acumulación de la lactancia en jornadas completas</t>
  </si>
  <si>
    <t>HORAS EXTRAORDINARIAS</t>
  </si>
  <si>
    <t>Cláusulas relativas a horas extraordinarias</t>
  </si>
  <si>
    <t>Eliminación de horas extraordinarias</t>
  </si>
  <si>
    <t>Reducción respecto al año anterior</t>
  </si>
  <si>
    <t>Reducción respecto al tope máximo legal</t>
  </si>
  <si>
    <t>Compensación de horas extraordinarias con abono dinerario</t>
  </si>
  <si>
    <t>Con valoración superior a la de la hora ordinaria</t>
  </si>
  <si>
    <t>Compensación de horas extraordinarias con tiempo de descanso</t>
  </si>
  <si>
    <t>Con acumulación y disfrute en períodos superiores a los legales</t>
  </si>
  <si>
    <t>Obligatoriedad de realizar horas extraordinarias</t>
  </si>
  <si>
    <t>EMPLEO Y CONTRATACIÓN</t>
  </si>
  <si>
    <t>Cláusulas relativas al empleo</t>
  </si>
  <si>
    <t>Creación neta de empleo</t>
  </si>
  <si>
    <t>Creación de empleo por jubilación anticipada (contratos de relevo)</t>
  </si>
  <si>
    <t>Mantenimiento de empleo</t>
  </si>
  <si>
    <t>Definición de puestos de trabajo destinados con preferencia a trabajadores con discapacidad</t>
  </si>
  <si>
    <t>Cláusulas sobre contratación</t>
  </si>
  <si>
    <t>Conversión de contratos temporales en indefinidos</t>
  </si>
  <si>
    <t>Límite al número máximo de contratos temporales</t>
  </si>
  <si>
    <t>Prevención encadenamiento de contratos</t>
  </si>
  <si>
    <t>Utilización de servicios de las empresas de trabajo temporal</t>
  </si>
  <si>
    <t>Externalización de determinadas actividades (Subcontratación o cooperativas de trabajo asociado)</t>
  </si>
  <si>
    <t>Duración máxima del periodo de prueba distinta a la establecida en la legislación vigente</t>
  </si>
  <si>
    <t xml:space="preserve">   Inferior al máximo legal</t>
  </si>
  <si>
    <t xml:space="preserve">   Superior al máximo legal</t>
  </si>
  <si>
    <t>Determinación de los trabajos o tareas que pueden cubrirse con contratos de obra o servicio</t>
  </si>
  <si>
    <t>Contratos eventuales o por circunstancias de la producción</t>
  </si>
  <si>
    <t xml:space="preserve">     Actividades en las que puede contratarse trabajadores eventuales</t>
  </si>
  <si>
    <t xml:space="preserve">     Relación entre número de trabajadores eventuales y plantilla</t>
  </si>
  <si>
    <t>Cláusulas relativas al contrato de trabajo en prácticas</t>
  </si>
  <si>
    <t>Retribuciones distintas a las legalmente previstas en contrato en prácticas</t>
  </si>
  <si>
    <t>Cláusulas relativas al contrato para la formación</t>
  </si>
  <si>
    <t xml:space="preserve">  Número máximo de contratos para la formación en función del tamaño de la plantilla</t>
  </si>
  <si>
    <t xml:space="preserve">  Tiempo y forma dedicado a la formación teórica</t>
  </si>
  <si>
    <t xml:space="preserve">  Sobre retribuciones mayores que las previstas legalmente</t>
  </si>
  <si>
    <t>Cláusulas relativas al contrato a tiempo parcial</t>
  </si>
  <si>
    <t xml:space="preserve">   Elevación del porcentaje máximo de horas complementarias por encima del ET</t>
  </si>
  <si>
    <t>Subrogación contractual</t>
  </si>
  <si>
    <t>IGUALDAD Y NO DISCRIMINACIÓN</t>
  </si>
  <si>
    <t>Plan de igualdad</t>
  </si>
  <si>
    <t xml:space="preserve">  Plan de igualdad regulado en convenio</t>
  </si>
  <si>
    <t xml:space="preserve">  Plan de igualdad regulado en acuerdo específico de empresa</t>
  </si>
  <si>
    <t xml:space="preserve">  Convenio remite a un futuro acuerdo de empresa</t>
  </si>
  <si>
    <t>Medidas de promoción de la igualdad de trato y oportunidades entre hombres y mujeres</t>
  </si>
  <si>
    <t>En materia de contratación</t>
  </si>
  <si>
    <t>En materia de formación</t>
  </si>
  <si>
    <t>En materia de promoción</t>
  </si>
  <si>
    <t>En materia de salarios</t>
  </si>
  <si>
    <t>En materia de estabilidad en el empleo</t>
  </si>
  <si>
    <t>Medidas de preferencia a favor del sexo menos representado (acciones positivas)</t>
  </si>
  <si>
    <t>En materia de adaptación de la jornada laboral a la vida familiar</t>
  </si>
  <si>
    <t>Medidas para prevenir el acoso sexual o el acoso por razón de sexo</t>
  </si>
  <si>
    <t>Medidas para la protección de las víctimas de violencia de género</t>
  </si>
  <si>
    <t>Medidas de promoción de la igualdad de trato y oportunidades no discriminatorias</t>
  </si>
  <si>
    <t>FORMACIÓN Y CUALIFICACIÓN</t>
  </si>
  <si>
    <t>Formación profesional</t>
  </si>
  <si>
    <t>Cursos de formación</t>
  </si>
  <si>
    <t>Permisos retribuidos para la formación</t>
  </si>
  <si>
    <t>Vinculados a procesos de movilidad o de promoción</t>
  </si>
  <si>
    <t>Participación de los representantes de los trabajadores en formación</t>
  </si>
  <si>
    <t>Adaptación al Sistema Nacional de Cualificaciones</t>
  </si>
  <si>
    <t>CLASIFICACIÓN PROFESIONAL Y MOVILIDAD FUNCIONAL</t>
  </si>
  <si>
    <t>Clasificación profesional mediante definición y funciones de grupos, categorías o niveles</t>
  </si>
  <si>
    <t>Grupos profesionales</t>
  </si>
  <si>
    <t>Categorías profesionales</t>
  </si>
  <si>
    <t>Niveles retributivos</t>
  </si>
  <si>
    <t>Polivalencia funcional</t>
  </si>
  <si>
    <t>Movilidad funcional</t>
  </si>
  <si>
    <t>JUBILACIÓN</t>
  </si>
  <si>
    <t>Cláusulas sobre jubilación</t>
  </si>
  <si>
    <t>Jubilación forzosa</t>
  </si>
  <si>
    <t xml:space="preserve">Estímulo a la jubilación </t>
  </si>
  <si>
    <t xml:space="preserve">   Para los que se jubilan con 65 y más años</t>
  </si>
  <si>
    <t xml:space="preserve">   Para los que se jubilan con menos de 65 años</t>
  </si>
  <si>
    <t>Jubilación parcial</t>
  </si>
  <si>
    <t>Planes de pensiones u otras prestaciones relacionadas con la jubilación</t>
  </si>
  <si>
    <t>COMPLEMENTOS DE PRESTACIONES SOCIALES</t>
  </si>
  <si>
    <t>Complementos retributivos sobre algún tipo de prestación social</t>
  </si>
  <si>
    <t>Complemento a la enfermedad común</t>
  </si>
  <si>
    <t>Complemento al accidente de trabajo y enfermedad profesional</t>
  </si>
  <si>
    <t>Otras</t>
  </si>
  <si>
    <t>SEGURIDAD, SALUD LABORAL Y MEDIO AMBIENTE</t>
  </si>
  <si>
    <t>Sistemas de designación de delegados de prevención distintos a los previstos legalmente</t>
  </si>
  <si>
    <t>Ámbito de elección distinto al de los órganos de representación de personal</t>
  </si>
  <si>
    <t>Posibilidad de elección como delegados de prevención a trabajadores y/o delegados sindicales</t>
  </si>
  <si>
    <t xml:space="preserve">     </t>
  </si>
  <si>
    <t xml:space="preserve">   Trabajadores</t>
  </si>
  <si>
    <t xml:space="preserve">   Delegados sindicales</t>
  </si>
  <si>
    <t>Crédito horario mensual para los Delegados de Prevención</t>
  </si>
  <si>
    <t>Establecimiento de planes y programas de prevención de riesgos</t>
  </si>
  <si>
    <t>Establecimiento de los contenidos de la formación en materia de seguridad y salud</t>
  </si>
  <si>
    <t xml:space="preserve">      Para el conjunto de los trabajadores</t>
  </si>
  <si>
    <t xml:space="preserve">      Para los representantes de los trabajadores</t>
  </si>
  <si>
    <t>Pacto con los representantes de los trabajadores sobre la elección del servicio de prevención ajeno</t>
  </si>
  <si>
    <t>Cláusulas específicas de medio ambiente</t>
  </si>
  <si>
    <t>ORGANIZACIÓN DEL TRABAJO Y NUEVAS TECNOLOGÍAS</t>
  </si>
  <si>
    <t>Participación de los trabajadores en la organización del trabajo</t>
  </si>
  <si>
    <t>Condiciones del teletrabajo</t>
  </si>
  <si>
    <t>Implantación de nuevas tecnologías</t>
  </si>
  <si>
    <t>Medidas de política de responsabilidad social empresarial (RSE)</t>
  </si>
  <si>
    <t>ACTIVIDAD SINDICAL</t>
  </si>
  <si>
    <t>Garantías y competencias superiores a lo establecido legalmente</t>
  </si>
  <si>
    <t>Acumulación de horas sindicales en un mismo representante</t>
  </si>
  <si>
    <t>Constitución de comités intercentros</t>
  </si>
  <si>
    <t>APLICACIÓN E INTERPRETACIÓN DEL CONVENIO</t>
  </si>
  <si>
    <t>Procedimientos para la solución de controversias derivadas de la aplicación e interpretación</t>
  </si>
  <si>
    <t>Solo procedimientos de mediación</t>
  </si>
  <si>
    <t>Procedimientos de mediación y arbitraje</t>
  </si>
  <si>
    <t xml:space="preserve">  Complemento salarial de penosidad</t>
  </si>
  <si>
    <t xml:space="preserve">  Complemento salarial de insalubridad</t>
  </si>
  <si>
    <t xml:space="preserve">  Complemento salarial de trabajo a turnos</t>
  </si>
  <si>
    <t xml:space="preserve">  Complemento salarial de trabajo en festivos</t>
  </si>
  <si>
    <t xml:space="preserve">  Complemento salarial de peligrosidad</t>
  </si>
  <si>
    <t xml:space="preserve">  Complemento salarial de polivalencia funcional</t>
  </si>
  <si>
    <t xml:space="preserve">  Complemento salarial de trabajo nocturno</t>
  </si>
  <si>
    <t xml:space="preserve">  Complemento salarial de responsabilidad</t>
  </si>
  <si>
    <t>(1) Para el cálculo de la variación salarial se incluyen los convenios registrados durante el año de referencia (tanto por parte de autoridades laborales de la Comunitat Valenciana como estatales con centros de trabajo en la Comunitat Valenciana) que tienen efectos económicos en el año analizado y que pactan una variación salarial para el año de referencia conocida a la fecha actual y que ha sido registrada a través de REGCON</t>
  </si>
  <si>
    <t>Inaplicaciones de convenios</t>
  </si>
  <si>
    <t>Condiciones de trabajo inaplicadas</t>
  </si>
  <si>
    <t>Cuantía salarial</t>
  </si>
  <si>
    <t xml:space="preserve">     Congelación salarial</t>
  </si>
  <si>
    <t xml:space="preserve">     Variación salarial inferior al del convenio que inaplica</t>
  </si>
  <si>
    <t xml:space="preserve">     Reducción del salario</t>
  </si>
  <si>
    <t xml:space="preserve">     Otros</t>
  </si>
  <si>
    <r>
      <t xml:space="preserve">Otras condiciones </t>
    </r>
    <r>
      <rPr>
        <sz val="12"/>
        <color theme="1"/>
        <rFont val="Calibri"/>
        <family val="2"/>
        <scheme val="minor"/>
      </rPr>
      <t>(jornada trabajo, horario, mejoras voluntarias SS, etc.)</t>
    </r>
  </si>
  <si>
    <t>% Variación salarial 2023 (1)</t>
  </si>
  <si>
    <t>Cláusulas de inaplicación del régimen salarial</t>
  </si>
  <si>
    <t xml:space="preserve">  Descuelgue por pérdidas en años precedentes</t>
  </si>
  <si>
    <t xml:space="preserve">  Limitaciones para llevar a cabo la inaplicación</t>
  </si>
  <si>
    <t>Salario mínimo de convenio en el sector</t>
  </si>
  <si>
    <t>Duración de contrato en prácticas dentro de los límites establecidos legalmente</t>
  </si>
  <si>
    <t xml:space="preserve">  Límite de puestos de trabajo ocupados con contrato para la formación</t>
  </si>
  <si>
    <t xml:space="preserve">  Duración del contrato para la formación dentro de los límites del E.T. </t>
  </si>
  <si>
    <t>Duración máxima de contratos eventuales</t>
  </si>
  <si>
    <t>Actividades en las que puede contratarse trabajadores eventuales</t>
  </si>
  <si>
    <t>Relación entre número de trabajadores eventuales y plantilla</t>
  </si>
  <si>
    <t>Puestos de trabajo objeto del contrato en prácticas</t>
  </si>
  <si>
    <t>Términos en los que se debe negociar un plan de igualdad</t>
  </si>
  <si>
    <t xml:space="preserve">  Para empresas de más de 250 trabajadores</t>
  </si>
  <si>
    <t xml:space="preserve">  Para empresas de menos de 250 trabajadores</t>
  </si>
  <si>
    <t>Creación de órganos sectoriales para promover la seguridad y salud</t>
  </si>
  <si>
    <t xml:space="preserve">  En empresas con representación de los trabajadores</t>
  </si>
  <si>
    <t xml:space="preserve">  En empresas que carecen de representación de los trabajadores</t>
  </si>
  <si>
    <t xml:space="preserve">  De naturaleza paritaria</t>
  </si>
  <si>
    <t>(1) Convenios colectivos de trabajo registrados en el ministerio y con centros de trabajo afectados en la Comunitat Valenciana. El total de personas</t>
  </si>
  <si>
    <t>1. Convenios colectivos de trabajo registrados y personas trabajadoras afectadas por autoridades laborales</t>
  </si>
  <si>
    <t>Ámbito funcional</t>
  </si>
  <si>
    <t>2. Variación salarial de los convenios colectivos de trabajo registrados según ámbito funcional</t>
  </si>
  <si>
    <t>3. Personas trabajadoras afectadas por convenios colectivos registrados por ámbito funcional y sexo</t>
  </si>
  <si>
    <t>4. Convenios colectivos de trabajo registrados y personas trabajadoras afectadas por ámbito funcional, sectores económicos y ramas de actividad</t>
  </si>
  <si>
    <t>Tipos de cláusulas</t>
  </si>
  <si>
    <t>5. Cláusulas de aspectos relativos al convenio y las personas trabajadoras afectadas. Convenios de empresa</t>
  </si>
  <si>
    <t>6. Cláusulas de aspectos relativos al convenio y las personas trabajadoras afectadas. Convenios de ámbito superior a la empresa</t>
  </si>
  <si>
    <t>7. Inaplicaciones de convenios colectivos de trabajo registrados y personas trabajadoras afectadas por autoridades laborales</t>
  </si>
  <si>
    <t>8. Inaplicaciones de convenios colectivos de trabajo registradas y personas trabajadoras afectadas por sectores económicos</t>
  </si>
  <si>
    <t>9. Inaplicaciones de convenios colectivos de trabajo registradas y personas trabajadoras afectadas según condiciones de trabajo inaplicadas y medidas salariales adoptadas</t>
  </si>
  <si>
    <t>Estadística de Convenios Colectivos de Trabajo Registrados en la Comunitat Valenciana - Año 2023</t>
  </si>
  <si>
    <t>no consta la distribución de las personas trabajadas afectadas por sexo en la Comunitat Valenciana</t>
  </si>
  <si>
    <t>3. Personas trabajadoras afectadas por convenios colectivos registrados por ámbito funcional y sexo (1)</t>
  </si>
  <si>
    <t xml:space="preserve">(1) No se incluyen los convenios colectivos de trabajo de ámbito estatal con centros de trabajo en la Comunitat Valenciana, puesto que en la hoja estadística que rellenan las comisiones negociadoras  </t>
  </si>
  <si>
    <t>4. Convenios colectivos de trabajo registrados y personas trabajadoras afectadas por ámbito funcional, sectores económicos y ramas de actividad (1)</t>
  </si>
  <si>
    <t>trabajadoras afectadas en los convenios estatales corresponde a las personas que trabajan en centros de la Comunitat Valenciana</t>
  </si>
  <si>
    <t>(1) Se incluyen los convenios colectivos de trabajo registrados en el ministerio y con centros de trabajo afectados en la Comunitat Valenciana. El total de personas trabajadoras afectadas en los convenios estatales</t>
  </si>
  <si>
    <t xml:space="preserve"> corresponde a las personas que trabajan en centros de la Comunitat Valenciana</t>
  </si>
  <si>
    <t xml:space="preserve"> varias cláusulas</t>
  </si>
  <si>
    <t>En %</t>
  </si>
  <si>
    <t>6. Cláusulas de aspectos relativos al convenio y las personas trabajadoras afectadas. Convenios de ámbito superior a la empresa (1) (2)</t>
  </si>
  <si>
    <t xml:space="preserve">(1) Se incluyen, en su caso, los convenios colectivos de trabajo registrados en el ministerio y con centros de trabajo afectados en la Comunitat Valenciana. El total de personas trabajadoras afectadas en los convenios </t>
  </si>
  <si>
    <t>estatales corresponde a las personas que trabajan en centros de la Comunitat Valenciana</t>
  </si>
  <si>
    <t>(2) Se indican los convenios y trabajadores afectados por esos convenios que incluyen las cláusulas señaladas respecto del total en cada ámbito funcional, de manera que un mismo convenio puede incluir</t>
  </si>
  <si>
    <t>5. Cláusulas de aspectos relativos al convenio y las personas trabajadoras afectadas. Convenios de empresa (1) (2)</t>
  </si>
  <si>
    <t>7. Inaplicaciones de convenios colectivos de trabajo registrados y personas trabajadoras afectadas por autoridades laborales (1)</t>
  </si>
  <si>
    <t>9. Inaplicaciones de convenios colectivos de trabajo registradas y personas trabajadoras afectadas según condiciones de trabajo inaplicadas y medidas salariales adoptadas (1)</t>
  </si>
  <si>
    <t>8. Inaplicaciones de convenios colectivos de trabajo registradas y personas trabajadoras afectadas por sectores económicos (1)</t>
  </si>
  <si>
    <t>(1) Se incluyen las inaplicaciones de convenios colectivos de trabajo registradas en el ministerio y con centros de trabajo afectados en la Comunitat Valenciana</t>
  </si>
  <si>
    <t>(1) Inaplicaciones de convenios colectivos de trabajo registradas en el ministerio y con centros de trabajo afectados en la Comunitat Valenciana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</si>
</sst>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2"/>
      <color theme="1"/>
      <name val="Calibri"/>
      <family val="2"/>
      <scheme val="minor"/>
    </font>
    <font>
      <b/>
      <sz val="10"/>
      <color theme="1"/>
      <name val="Calibri"/>
      <family val="2"/>
      <scheme val="minor"/>
    </font>
    <font>
      <sz val="10"/>
      <name val="Arial"/>
      <family val="2"/>
    </font>
    <font>
      <b/>
      <sz val="10"/>
      <name val="Arial"/>
      <family val="2"/>
    </font>
    <font>
      <sz val="8"/>
      <name val="Arial"/>
      <family val="2"/>
    </font>
    <font>
      <sz val="16"/>
      <color rgb="FF1D1D1B"/>
      <name val="Arial"/>
      <family val="2"/>
    </font>
    <font>
      <sz val="10"/>
      <color theme="1"/>
      <name val="Calibri"/>
      <family val="2"/>
      <scheme val="minor"/>
    </font>
    <font>
      <sz val="12"/>
      <color theme="1"/>
      <name val="Calibri"/>
      <family val="2"/>
      <scheme val="minor"/>
    </font>
    <font>
      <b/>
      <sz val="12"/>
      <color rgb="FF9C0621"/>
      <name val="Arial"/>
      <family val="2"/>
    </font>
    <font>
      <sz val="12"/>
      <color theme="1"/>
      <name val="Arial"/>
      <family val="2"/>
    </font>
    <font>
      <b/>
      <sz val="12"/>
      <name val="Arial"/>
      <family val="2"/>
    </font>
    <font>
      <sz val="8"/>
      <name val="Calibri"/>
      <family val="2"/>
      <scheme val="minor"/>
    </font>
    <font>
      <b/>
      <sz val="11"/>
      <color theme="1"/>
      <name val="Calibri"/>
      <family val="2"/>
      <scheme val="minor"/>
    </font>
    <font>
      <sz val="10"/>
      <name val="Arial"/>
    </font>
  </fonts>
  <fills count="5">
    <fill>
      <patternFill patternType="none"/>
    </fill>
    <fill>
      <patternFill patternType="gray125"/>
    </fill>
    <fill>
      <patternFill patternType="solid">
        <fgColor rgb="FFFAF7F4"/>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hair">
        <color auto="1"/>
      </bottom>
      <diagonal/>
    </border>
  </borders>
  <cellStyleXfs count="4">
    <xf numFmtId="0" fontId="0" fillId="0" borderId="0"/>
    <xf numFmtId="0" fontId="3" fillId="0" borderId="0"/>
    <xf numFmtId="0" fontId="14" fillId="0" borderId="0"/>
    <xf numFmtId="0" fontId="3" fillId="0" borderId="0"/>
  </cellStyleXfs>
  <cellXfs count="64">
    <xf numFmtId="0" fontId="0" fillId="0" borderId="0" xfId="0"/>
    <xf numFmtId="0" fontId="0" fillId="2" borderId="4" xfId="0" applyFill="1" applyBorder="1"/>
    <xf numFmtId="3" fontId="0" fillId="0" borderId="4" xfId="0" applyNumberFormat="1" applyBorder="1"/>
    <xf numFmtId="0" fontId="2" fillId="2" borderId="8" xfId="0" applyFont="1" applyFill="1" applyBorder="1" applyAlignment="1">
      <alignment horizontal="center"/>
    </xf>
    <xf numFmtId="0" fontId="1" fillId="2" borderId="5" xfId="0" applyFont="1" applyFill="1" applyBorder="1"/>
    <xf numFmtId="3" fontId="1" fillId="2" borderId="5" xfId="0" applyNumberFormat="1" applyFont="1" applyFill="1" applyBorder="1"/>
    <xf numFmtId="0" fontId="0" fillId="2" borderId="0" xfId="0" applyFill="1"/>
    <xf numFmtId="3" fontId="0" fillId="0" borderId="0" xfId="0" applyNumberFormat="1"/>
    <xf numFmtId="0" fontId="4" fillId="3" borderId="0" xfId="1" applyFont="1" applyFill="1"/>
    <xf numFmtId="0" fontId="3" fillId="3" borderId="0" xfId="1" applyFill="1"/>
    <xf numFmtId="0" fontId="5" fillId="3" borderId="0" xfId="1" applyFont="1" applyFill="1"/>
    <xf numFmtId="0" fontId="6" fillId="0" borderId="0" xfId="0" applyFont="1"/>
    <xf numFmtId="0" fontId="1" fillId="0" borderId="0" xfId="0" applyFont="1"/>
    <xf numFmtId="0" fontId="8" fillId="2" borderId="4" xfId="0" applyFont="1" applyFill="1" applyBorder="1"/>
    <xf numFmtId="0" fontId="9" fillId="0" borderId="0" xfId="0" applyFont="1" applyAlignment="1">
      <alignment vertical="center"/>
    </xf>
    <xf numFmtId="0" fontId="10" fillId="0" borderId="0" xfId="0" applyFont="1" applyAlignment="1">
      <alignment vertical="center"/>
    </xf>
    <xf numFmtId="0" fontId="10" fillId="0" borderId="2" xfId="0" applyFont="1" applyBorder="1" applyAlignment="1">
      <alignment vertical="center"/>
    </xf>
    <xf numFmtId="0" fontId="10" fillId="0" borderId="2" xfId="0" applyFont="1" applyBorder="1" applyAlignment="1">
      <alignment horizontal="right" vertical="center"/>
    </xf>
    <xf numFmtId="0" fontId="11" fillId="0" borderId="0" xfId="0" applyFont="1"/>
    <xf numFmtId="0" fontId="8" fillId="0" borderId="0" xfId="0" applyFont="1" applyAlignment="1">
      <alignment vertical="center"/>
    </xf>
    <xf numFmtId="0" fontId="8" fillId="0" borderId="2" xfId="0" applyFont="1" applyBorder="1" applyAlignment="1">
      <alignment vertical="center"/>
    </xf>
    <xf numFmtId="0" fontId="0" fillId="0" borderId="0" xfId="0" applyFont="1"/>
    <xf numFmtId="0" fontId="8" fillId="2" borderId="0" xfId="0" applyFont="1" applyFill="1"/>
    <xf numFmtId="3" fontId="8" fillId="4" borderId="4" xfId="0" applyNumberFormat="1" applyFont="1" applyFill="1" applyBorder="1"/>
    <xf numFmtId="3" fontId="1" fillId="2" borderId="5" xfId="0" applyNumberFormat="1" applyFont="1" applyFill="1" applyBorder="1" applyAlignment="1">
      <alignment horizontal="right"/>
    </xf>
    <xf numFmtId="0" fontId="7" fillId="0" borderId="0" xfId="0" applyFont="1" applyAlignment="1">
      <alignment horizontal="left" wrapText="1"/>
    </xf>
    <xf numFmtId="0" fontId="2" fillId="2" borderId="3" xfId="0" applyFont="1" applyFill="1" applyBorder="1" applyAlignment="1">
      <alignment horizontal="center"/>
    </xf>
    <xf numFmtId="0" fontId="2" fillId="2" borderId="3" xfId="0" applyFont="1" applyFill="1" applyBorder="1" applyAlignment="1">
      <alignment horizontal="center" wrapText="1"/>
    </xf>
    <xf numFmtId="0" fontId="1" fillId="2" borderId="4" xfId="0" applyFont="1" applyFill="1" applyBorder="1"/>
    <xf numFmtId="3" fontId="1" fillId="2" borderId="4" xfId="0" applyNumberFormat="1" applyFont="1" applyFill="1" applyBorder="1"/>
    <xf numFmtId="0" fontId="13" fillId="2" borderId="4" xfId="0" applyFont="1" applyFill="1" applyBorder="1"/>
    <xf numFmtId="9" fontId="2" fillId="2" borderId="3" xfId="0" applyNumberFormat="1" applyFont="1" applyFill="1" applyBorder="1" applyAlignment="1">
      <alignment horizontal="center"/>
    </xf>
    <xf numFmtId="3" fontId="0" fillId="0" borderId="0" xfId="0" applyNumberFormat="1" applyFill="1" applyBorder="1"/>
    <xf numFmtId="164" fontId="0" fillId="0" borderId="4" xfId="0" applyNumberFormat="1" applyBorder="1"/>
    <xf numFmtId="164" fontId="0" fillId="0" borderId="0" xfId="0" applyNumberFormat="1"/>
    <xf numFmtId="3" fontId="0" fillId="0" borderId="0" xfId="0" applyNumberFormat="1" applyBorder="1"/>
    <xf numFmtId="164" fontId="0" fillId="0" borderId="0" xfId="0" applyNumberFormat="1" applyBorder="1"/>
    <xf numFmtId="0" fontId="0" fillId="2" borderId="4" xfId="0" applyFont="1" applyFill="1" applyBorder="1"/>
    <xf numFmtId="0" fontId="0" fillId="4" borderId="0" xfId="0" applyFont="1" applyFill="1" applyBorder="1"/>
    <xf numFmtId="0" fontId="7" fillId="0" borderId="0" xfId="0" applyFont="1" applyAlignment="1">
      <alignment horizontal="left" wrapText="1"/>
    </xf>
    <xf numFmtId="4" fontId="8" fillId="4" borderId="4" xfId="0" applyNumberFormat="1" applyFont="1" applyFill="1" applyBorder="1"/>
    <xf numFmtId="4" fontId="1" fillId="2" borderId="5" xfId="0" applyNumberFormat="1" applyFont="1" applyFill="1" applyBorder="1"/>
    <xf numFmtId="3" fontId="8" fillId="4" borderId="14" xfId="0" applyNumberFormat="1" applyFont="1" applyFill="1" applyBorder="1"/>
    <xf numFmtId="0" fontId="1" fillId="2" borderId="7" xfId="0" applyFont="1" applyFill="1" applyBorder="1" applyAlignment="1">
      <alignment vertical="center"/>
    </xf>
    <xf numFmtId="0" fontId="2" fillId="2" borderId="8" xfId="0" applyFont="1" applyFill="1" applyBorder="1" applyAlignment="1">
      <alignment horizontal="center" wrapText="1"/>
    </xf>
    <xf numFmtId="0" fontId="1" fillId="2" borderId="0" xfId="0" applyFont="1" applyFill="1"/>
    <xf numFmtId="3" fontId="0" fillId="4" borderId="4" xfId="0" applyNumberFormat="1" applyFill="1" applyBorder="1"/>
    <xf numFmtId="164" fontId="0" fillId="4" borderId="4" xfId="0" applyNumberFormat="1" applyFill="1" applyBorder="1"/>
    <xf numFmtId="0" fontId="8" fillId="4" borderId="0" xfId="0" applyFont="1" applyFill="1"/>
    <xf numFmtId="0" fontId="8" fillId="0" borderId="0" xfId="0" applyFont="1"/>
    <xf numFmtId="165" fontId="13" fillId="2" borderId="4" xfId="0" applyNumberFormat="1" applyFont="1" applyFill="1" applyBorder="1"/>
    <xf numFmtId="3" fontId="13" fillId="2" borderId="4" xfId="0" applyNumberFormat="1" applyFont="1" applyFill="1" applyBorder="1"/>
    <xf numFmtId="0" fontId="7" fillId="0" borderId="0" xfId="0" applyFont="1" applyAlignment="1">
      <alignment horizontal="lef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cellXfs>
  <cellStyles count="4">
    <cellStyle name="Normal" xfId="0" builtinId="0"/>
    <cellStyle name="Normal 2" xfId="3" xr:uid="{910D4628-AEE3-49F5-9454-D37412A1EE88}"/>
    <cellStyle name="Normal 3" xfId="2" xr:uid="{2F359824-54E5-4367-9542-9E6F24073B18}"/>
    <cellStyle name="Normal_Plantilla contractes" xfId="1" xr:uid="{6DAB3297-09A4-40ED-B151-0CB34BE89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622301</xdr:colOff>
      <xdr:row>22</xdr:row>
      <xdr:rowOff>58926</xdr:rowOff>
    </xdr:from>
    <xdr:to>
      <xdr:col>8</xdr:col>
      <xdr:colOff>114301</xdr:colOff>
      <xdr:row>44</xdr:row>
      <xdr:rowOff>142874</xdr:rowOff>
    </xdr:to>
    <xdr:pic>
      <xdr:nvPicPr>
        <xdr:cNvPr id="2" name="Imagen 1">
          <a:extLst>
            <a:ext uri="{FF2B5EF4-FFF2-40B4-BE49-F238E27FC236}">
              <a16:creationId xmlns:a16="http://schemas.microsoft.com/office/drawing/2014/main" id="{FD398DC4-D35B-4B36-9D87-74F84C6EA018}"/>
            </a:ext>
          </a:extLst>
        </xdr:cNvPr>
        <xdr:cNvPicPr>
          <a:picLocks noChangeAspect="1"/>
        </xdr:cNvPicPr>
      </xdr:nvPicPr>
      <xdr:blipFill>
        <a:blip xmlns:r="http://schemas.openxmlformats.org/officeDocument/2006/relationships" r:embed="rId1"/>
        <a:stretch>
          <a:fillRect/>
        </a:stretch>
      </xdr:blipFill>
      <xdr:spPr>
        <a:xfrm>
          <a:off x="622301" y="3691126"/>
          <a:ext cx="6502400" cy="3741548"/>
        </a:xfrm>
        <a:prstGeom prst="rect">
          <a:avLst/>
        </a:prstGeom>
      </xdr:spPr>
    </xdr:pic>
    <xdr:clientData/>
  </xdr:twoCellAnchor>
  <xdr:twoCellAnchor>
    <xdr:from>
      <xdr:col>4</xdr:col>
      <xdr:colOff>561975</xdr:colOff>
      <xdr:row>1</xdr:row>
      <xdr:rowOff>111125</xdr:rowOff>
    </xdr:from>
    <xdr:to>
      <xdr:col>8</xdr:col>
      <xdr:colOff>431800</xdr:colOff>
      <xdr:row>11</xdr:row>
      <xdr:rowOff>25400</xdr:rowOff>
    </xdr:to>
    <xdr:sp macro="" textlink="">
      <xdr:nvSpPr>
        <xdr:cNvPr id="3" name="Text Box 4">
          <a:extLst>
            <a:ext uri="{FF2B5EF4-FFF2-40B4-BE49-F238E27FC236}">
              <a16:creationId xmlns:a16="http://schemas.microsoft.com/office/drawing/2014/main" id="{B96DE5FF-C96B-4D9B-951C-DF42EF9B6EA7}"/>
            </a:ext>
          </a:extLst>
        </xdr:cNvPr>
        <xdr:cNvSpPr txBox="1">
          <a:spLocks noChangeArrowheads="1"/>
        </xdr:cNvSpPr>
      </xdr:nvSpPr>
      <xdr:spPr bwMode="auto">
        <a:xfrm>
          <a:off x="4067175" y="276225"/>
          <a:ext cx="3375025" cy="156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Convenios Colectivos de Trabajo Registrados en la Comunitat Valenciana</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anuales 2023</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4" name="Text Box 4">
          <a:extLst>
            <a:ext uri="{FF2B5EF4-FFF2-40B4-BE49-F238E27FC236}">
              <a16:creationId xmlns:a16="http://schemas.microsoft.com/office/drawing/2014/main" id="{BA6809FF-7906-4AE2-8A9F-6CBC6CD5B62F}"/>
            </a:ext>
          </a:extLst>
        </xdr:cNvPr>
        <xdr:cNvSpPr txBox="1">
          <a:spLocks noChangeArrowheads="1"/>
        </xdr:cNvSpPr>
      </xdr:nvSpPr>
      <xdr:spPr bwMode="auto">
        <a:xfrm>
          <a:off x="133350" y="2000250"/>
          <a:ext cx="3130550" cy="47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Cooperativismo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5" name="Straight Connector 1">
          <a:extLst>
            <a:ext uri="{FF2B5EF4-FFF2-40B4-BE49-F238E27FC236}">
              <a16:creationId xmlns:a16="http://schemas.microsoft.com/office/drawing/2014/main" id="{A75947C6-48E1-4CF0-BFBF-9D2B969439D7}"/>
            </a:ext>
          </a:extLst>
        </xdr:cNvPr>
        <xdr:cNvSpPr>
          <a:spLocks noChangeShapeType="1"/>
        </xdr:cNvSpPr>
      </xdr:nvSpPr>
      <xdr:spPr bwMode="auto">
        <a:xfrm>
          <a:off x="4076700" y="1885950"/>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6" name="Text Box 4">
          <a:extLst>
            <a:ext uri="{FF2B5EF4-FFF2-40B4-BE49-F238E27FC236}">
              <a16:creationId xmlns:a16="http://schemas.microsoft.com/office/drawing/2014/main" id="{D68B748E-E984-4724-A4D1-528E0BDFC831}"/>
            </a:ext>
          </a:extLst>
        </xdr:cNvPr>
        <xdr:cNvSpPr txBox="1">
          <a:spLocks noChangeArrowheads="1"/>
        </xdr:cNvSpPr>
      </xdr:nvSpPr>
      <xdr:spPr bwMode="auto">
        <a:xfrm>
          <a:off x="4089400" y="1981200"/>
          <a:ext cx="2971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20/03/2024</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7" name="Text Box 4">
          <a:extLst>
            <a:ext uri="{FF2B5EF4-FFF2-40B4-BE49-F238E27FC236}">
              <a16:creationId xmlns:a16="http://schemas.microsoft.com/office/drawing/2014/main" id="{73A40F01-FA91-4D65-A0FD-087064735140}"/>
            </a:ext>
          </a:extLst>
        </xdr:cNvPr>
        <xdr:cNvSpPr txBox="1">
          <a:spLocks noChangeArrowheads="1"/>
        </xdr:cNvSpPr>
      </xdr:nvSpPr>
      <xdr:spPr bwMode="auto">
        <a:xfrm>
          <a:off x="133351" y="2508250"/>
          <a:ext cx="28892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8" name="Straight Connector 1">
          <a:extLst>
            <a:ext uri="{FF2B5EF4-FFF2-40B4-BE49-F238E27FC236}">
              <a16:creationId xmlns:a16="http://schemas.microsoft.com/office/drawing/2014/main" id="{BE0B40C8-0906-4076-8347-E7476E3B431E}"/>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66DD7C9-89A7-4A27-B69B-5BF7DCBAA368}"/>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6E742B0F-AD73-4208-B217-3ECFE0BECCB0}"/>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B18F74EA-DE02-4DD6-BD1B-F1E70E74C78F}"/>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619126</xdr:colOff>
      <xdr:row>49</xdr:row>
      <xdr:rowOff>0</xdr:rowOff>
    </xdr:from>
    <xdr:to>
      <xdr:col>8</xdr:col>
      <xdr:colOff>257176</xdr:colOff>
      <xdr:row>60</xdr:row>
      <xdr:rowOff>142874</xdr:rowOff>
    </xdr:to>
    <xdr:sp macro="" textlink="">
      <xdr:nvSpPr>
        <xdr:cNvPr id="14" name="CuadroTexto 13">
          <a:extLst>
            <a:ext uri="{FF2B5EF4-FFF2-40B4-BE49-F238E27FC236}">
              <a16:creationId xmlns:a16="http://schemas.microsoft.com/office/drawing/2014/main" id="{8FE0B31F-68AD-4C53-B568-ED84D5716979}"/>
            </a:ext>
          </a:extLst>
        </xdr:cNvPr>
        <xdr:cNvSpPr txBox="1"/>
      </xdr:nvSpPr>
      <xdr:spPr>
        <a:xfrm>
          <a:off x="4124326" y="7972425"/>
          <a:ext cx="3143250" cy="2019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Cooperativismo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twoCellAnchor editAs="oneCell">
    <xdr:from>
      <xdr:col>0</xdr:col>
      <xdr:colOff>0</xdr:colOff>
      <xdr:row>0</xdr:row>
      <xdr:rowOff>127000</xdr:rowOff>
    </xdr:from>
    <xdr:to>
      <xdr:col>2</xdr:col>
      <xdr:colOff>156845</xdr:colOff>
      <xdr:row>6</xdr:row>
      <xdr:rowOff>155575</xdr:rowOff>
    </xdr:to>
    <xdr:pic>
      <xdr:nvPicPr>
        <xdr:cNvPr id="18" name="Imagen 17">
          <a:extLst>
            <a:ext uri="{FF2B5EF4-FFF2-40B4-BE49-F238E27FC236}">
              <a16:creationId xmlns:a16="http://schemas.microsoft.com/office/drawing/2014/main" id="{6E92088B-0811-8627-0D54-4C414C532390}"/>
            </a:ext>
          </a:extLst>
        </xdr:cNvPr>
        <xdr:cNvPicPr>
          <a:picLocks noChangeAspect="1"/>
        </xdr:cNvPicPr>
      </xdr:nvPicPr>
      <xdr:blipFill>
        <a:blip xmlns:r="http://schemas.openxmlformats.org/officeDocument/2006/relationships" r:embed="rId2"/>
        <a:stretch>
          <a:fillRect/>
        </a:stretch>
      </xdr:blipFill>
      <xdr:spPr>
        <a:xfrm>
          <a:off x="0" y="127000"/>
          <a:ext cx="1909445"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xdr:rowOff>
    </xdr:from>
    <xdr:to>
      <xdr:col>8</xdr:col>
      <xdr:colOff>9525</xdr:colOff>
      <xdr:row>29</xdr:row>
      <xdr:rowOff>66675</xdr:rowOff>
    </xdr:to>
    <xdr:sp macro="" textlink="">
      <xdr:nvSpPr>
        <xdr:cNvPr id="2" name="CuadroTexto 1">
          <a:extLst>
            <a:ext uri="{FF2B5EF4-FFF2-40B4-BE49-F238E27FC236}">
              <a16:creationId xmlns:a16="http://schemas.microsoft.com/office/drawing/2014/main" id="{AEE6AEB0-0FAC-4474-B6F4-B1DBE7BA9861}"/>
            </a:ext>
          </a:extLst>
        </xdr:cNvPr>
        <xdr:cNvSpPr txBox="1"/>
      </xdr:nvSpPr>
      <xdr:spPr>
        <a:xfrm>
          <a:off x="9526" y="1"/>
          <a:ext cx="6095999" cy="5591174"/>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Convenios</a:t>
          </a:r>
          <a:r>
            <a:rPr lang="es-ES" sz="1100" b="1" baseline="0">
              <a:effectLst/>
              <a:latin typeface="+mn-lt"/>
              <a:ea typeface="Calibri" panose="020F0502020204030204" pitchFamily="34" charset="0"/>
              <a:cs typeface="Times New Roman" panose="02020603050405020304" pitchFamily="18" charset="0"/>
            </a:rPr>
            <a:t> Colectivos de Trabajo </a:t>
          </a:r>
          <a:r>
            <a:rPr lang="es-ES" sz="1100">
              <a:effectLst/>
              <a:latin typeface="+mn-lt"/>
              <a:ea typeface="Calibri" panose="020F0502020204030204" pitchFamily="34" charset="0"/>
              <a:cs typeface="Times New Roman" panose="02020603050405020304" pitchFamily="18" charset="0"/>
            </a:rPr>
            <a:t>tiene por objeto proporcionar información estadística sobre los convenios colectivos registrados</a:t>
          </a:r>
          <a:r>
            <a:rPr lang="es-ES" sz="1100" baseline="0">
              <a:effectLst/>
              <a:latin typeface="+mn-lt"/>
              <a:ea typeface="Calibri" panose="020F0502020204030204" pitchFamily="34" charset="0"/>
              <a:cs typeface="Times New Roman" panose="02020603050405020304" pitchFamily="18" charset="0"/>
            </a:rPr>
            <a:t> durante el periodo de referencia por parte de las autoridades laborales de la Comunitat Valenciana</a:t>
          </a:r>
          <a:r>
            <a:rPr lang="es-ES" sz="1100">
              <a:effectLst/>
              <a:latin typeface="+mn-lt"/>
              <a:ea typeface="Calibri" panose="020F0502020204030204" pitchFamily="34" charset="0"/>
              <a:cs typeface="Times New Roman" panose="02020603050405020304" pitchFamily="18" charset="0"/>
            </a:rPr>
            <a:t> </a:t>
          </a: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o aquellos que son registrados por parte de la Dirección General de Trabajo del Ministerio de Trabajo y Economía Social y que afectan a centros de trabajo de la Comunitat Valenciana. Se incluyen los convenios colectivos registrados, ya sean textos nuevos o nuevos acuerdos.</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La </a:t>
          </a:r>
          <a:r>
            <a:rPr kumimoji="0" lang="es-ES" sz="1100" b="1"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normativa reguladora </a:t>
          </a: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es el Real Decreto 713/2010, de 28 de mayo, sobre registro y depósito de convenios y acuerdos colectivos de trabajo (REGCON).</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La fuente de información para la elaboración de la estadística de Convenios Colectivos es la hoja estadística que debe ser cumplimentada por las comisiones negociadoras una vez firmados los convenios y que se adjunta como parte de la documentación al inscribirlos en el Registro de Convenios Colectivos de la autoridad laboral competente. </a:t>
          </a:r>
          <a:r>
            <a:rPr lang="es-ES" sz="1100">
              <a:solidFill>
                <a:schemeClr val="dk1"/>
              </a:solidFill>
              <a:effectLst/>
              <a:latin typeface="+mn-lt"/>
              <a:ea typeface="+mn-ea"/>
              <a:cs typeface="+mn-cs"/>
            </a:rPr>
            <a:t>Contabilizan los convenios colectivos de trabajo registrados y las inaplicaciones</a:t>
          </a:r>
          <a:r>
            <a:rPr lang="es-ES" sz="1100" baseline="0">
              <a:solidFill>
                <a:schemeClr val="dk1"/>
              </a:solidFill>
              <a:effectLst/>
              <a:latin typeface="+mn-lt"/>
              <a:ea typeface="+mn-ea"/>
              <a:cs typeface="+mn-cs"/>
            </a:rPr>
            <a:t> registradas </a:t>
          </a:r>
          <a:r>
            <a:rPr lang="es-ES" sz="1100">
              <a:solidFill>
                <a:schemeClr val="dk1"/>
              </a:solidFill>
              <a:effectLst/>
              <a:latin typeface="+mn-lt"/>
              <a:ea typeface="+mn-ea"/>
              <a:cs typeface="+mn-cs"/>
            </a:rPr>
            <a:t>durante el periodo de referencia de la publicación.</a:t>
          </a:r>
        </a:p>
        <a:p>
          <a:pPr algn="just">
            <a:lnSpc>
              <a:spcPct val="107000"/>
            </a:lnSpc>
            <a:spcAft>
              <a:spcPts val="800"/>
            </a:spcAft>
          </a:pPr>
          <a:r>
            <a:rPr lang="es-ES" sz="1100" b="0" i="0" u="none" strike="noStrike">
              <a:solidFill>
                <a:schemeClr val="dk1"/>
              </a:solidFill>
              <a:effectLst/>
              <a:latin typeface="+mn-lt"/>
              <a:ea typeface="+mn-ea"/>
              <a:cs typeface="+mn-cs"/>
            </a:rPr>
            <a:t>En el caso de los convenios colectivos de trabajo registrados en el ministerio y con centros de trabajo afectados en la Comunitat Valenciana, el total de personas</a:t>
          </a:r>
          <a:r>
            <a:rPr lang="es-ES"/>
            <a:t> </a:t>
          </a:r>
          <a:r>
            <a:rPr lang="es-ES" sz="1100" b="0" i="0" u="none" strike="noStrike">
              <a:solidFill>
                <a:schemeClr val="dk1"/>
              </a:solidFill>
              <a:effectLst/>
              <a:latin typeface="+mn-lt"/>
              <a:ea typeface="+mn-ea"/>
              <a:cs typeface="+mn-cs"/>
            </a:rPr>
            <a:t>trabajadoras afectadas corresponde a las personas que trabajan en centros de la Comunitat Valenciana.</a:t>
          </a:r>
          <a:endParaRPr lang="es-ES"/>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Para el cálculo de la </a:t>
          </a:r>
          <a:r>
            <a:rPr lang="es-ES" sz="1100" b="1">
              <a:effectLst/>
              <a:latin typeface="+mn-lt"/>
              <a:ea typeface="Calibri" panose="020F0502020204030204" pitchFamily="34" charset="0"/>
              <a:cs typeface="Times New Roman" panose="02020603050405020304" pitchFamily="18" charset="0"/>
            </a:rPr>
            <a:t>variación salarial </a:t>
          </a:r>
          <a:r>
            <a:rPr lang="es-ES" sz="1100">
              <a:effectLst/>
              <a:latin typeface="+mn-lt"/>
              <a:ea typeface="Calibri" panose="020F0502020204030204" pitchFamily="34" charset="0"/>
              <a:cs typeface="Times New Roman" panose="02020603050405020304" pitchFamily="18" charset="0"/>
            </a:rPr>
            <a:t>se incluyen los convenios registrados durante el año de referencia (tanto por parte de autoridades laborales de la Comunitat Valenciana como estatales con centros de trabajo en la Comunitat Valenciana) que tienen efectos económicos en el año analizado y que pactan una variación salarial para el año de referencia conocida a la fecha actual y que ha sido registrada a través de REGCON.</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Clasificación Nacional de Actividades Económicas </a:t>
          </a:r>
          <a:r>
            <a:rPr lang="es-ES" sz="1100">
              <a:effectLst/>
              <a:latin typeface="+mn-lt"/>
              <a:ea typeface="Calibri" panose="020F0502020204030204" pitchFamily="34" charset="0"/>
              <a:cs typeface="Times New Roman" panose="02020603050405020304" pitchFamily="18" charset="0"/>
            </a:rPr>
            <a:t>que se utiliza es la CNAE-2009, según establece el Real Decreto 475/2007, de 13 de abril, por el que se aprueba la Clasificación Nacional de Actividades Económicas 2009.</a:t>
          </a:r>
        </a:p>
        <a:p>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71B2-0E80-40E9-A714-8ED9B7D6284E}">
  <dimension ref="A10:N52"/>
  <sheetViews>
    <sheetView showGridLines="0" tabSelected="1" zoomScale="75" zoomScaleNormal="75" workbookViewId="0">
      <selection activeCell="N14" sqref="N14"/>
    </sheetView>
  </sheetViews>
  <sheetFormatPr baseColWidth="10" defaultColWidth="13.140625" defaultRowHeight="12.75" x14ac:dyDescent="0.2"/>
  <cols>
    <col min="1" max="8" width="13.140625" style="9"/>
    <col min="9" max="9" width="8.5703125" style="9" customWidth="1"/>
    <col min="10" max="255" width="10.42578125" style="9" customWidth="1"/>
    <col min="256" max="263" width="13.140625" style="9"/>
    <col min="264" max="264" width="8.5703125" style="9" customWidth="1"/>
    <col min="265" max="265" width="15.28515625" style="9" bestFit="1" customWidth="1"/>
    <col min="266" max="511" width="10.42578125" style="9" customWidth="1"/>
    <col min="512" max="519" width="13.140625" style="9"/>
    <col min="520" max="520" width="8.5703125" style="9" customWidth="1"/>
    <col min="521" max="521" width="15.28515625" style="9" bestFit="1" customWidth="1"/>
    <col min="522" max="767" width="10.42578125" style="9" customWidth="1"/>
    <col min="768" max="775" width="13.140625" style="9"/>
    <col min="776" max="776" width="8.5703125" style="9" customWidth="1"/>
    <col min="777" max="777" width="15.28515625" style="9" bestFit="1" customWidth="1"/>
    <col min="778" max="1023" width="10.42578125" style="9" customWidth="1"/>
    <col min="1024" max="1031" width="13.140625" style="9"/>
    <col min="1032" max="1032" width="8.5703125" style="9" customWidth="1"/>
    <col min="1033" max="1033" width="15.28515625" style="9" bestFit="1" customWidth="1"/>
    <col min="1034" max="1279" width="10.42578125" style="9" customWidth="1"/>
    <col min="1280" max="1287" width="13.140625" style="9"/>
    <col min="1288" max="1288" width="8.5703125" style="9" customWidth="1"/>
    <col min="1289" max="1289" width="15.28515625" style="9" bestFit="1" customWidth="1"/>
    <col min="1290" max="1535" width="10.42578125" style="9" customWidth="1"/>
    <col min="1536" max="1543" width="13.140625" style="9"/>
    <col min="1544" max="1544" width="8.5703125" style="9" customWidth="1"/>
    <col min="1545" max="1545" width="15.28515625" style="9" bestFit="1" customWidth="1"/>
    <col min="1546" max="1791" width="10.42578125" style="9" customWidth="1"/>
    <col min="1792" max="1799" width="13.140625" style="9"/>
    <col min="1800" max="1800" width="8.5703125" style="9" customWidth="1"/>
    <col min="1801" max="1801" width="15.28515625" style="9" bestFit="1" customWidth="1"/>
    <col min="1802" max="2047" width="10.42578125" style="9" customWidth="1"/>
    <col min="2048" max="2055" width="13.140625" style="9"/>
    <col min="2056" max="2056" width="8.5703125" style="9" customWidth="1"/>
    <col min="2057" max="2057" width="15.28515625" style="9" bestFit="1" customWidth="1"/>
    <col min="2058" max="2303" width="10.42578125" style="9" customWidth="1"/>
    <col min="2304" max="2311" width="13.140625" style="9"/>
    <col min="2312" max="2312" width="8.5703125" style="9" customWidth="1"/>
    <col min="2313" max="2313" width="15.28515625" style="9" bestFit="1" customWidth="1"/>
    <col min="2314" max="2559" width="10.42578125" style="9" customWidth="1"/>
    <col min="2560" max="2567" width="13.140625" style="9"/>
    <col min="2568" max="2568" width="8.5703125" style="9" customWidth="1"/>
    <col min="2569" max="2569" width="15.28515625" style="9" bestFit="1" customWidth="1"/>
    <col min="2570" max="2815" width="10.42578125" style="9" customWidth="1"/>
    <col min="2816" max="2823" width="13.140625" style="9"/>
    <col min="2824" max="2824" width="8.5703125" style="9" customWidth="1"/>
    <col min="2825" max="2825" width="15.28515625" style="9" bestFit="1" customWidth="1"/>
    <col min="2826" max="3071" width="10.42578125" style="9" customWidth="1"/>
    <col min="3072" max="3079" width="13.140625" style="9"/>
    <col min="3080" max="3080" width="8.5703125" style="9" customWidth="1"/>
    <col min="3081" max="3081" width="15.28515625" style="9" bestFit="1" customWidth="1"/>
    <col min="3082" max="3327" width="10.42578125" style="9" customWidth="1"/>
    <col min="3328" max="3335" width="13.140625" style="9"/>
    <col min="3336" max="3336" width="8.5703125" style="9" customWidth="1"/>
    <col min="3337" max="3337" width="15.28515625" style="9" bestFit="1" customWidth="1"/>
    <col min="3338" max="3583" width="10.42578125" style="9" customWidth="1"/>
    <col min="3584" max="3591" width="13.140625" style="9"/>
    <col min="3592" max="3592" width="8.5703125" style="9" customWidth="1"/>
    <col min="3593" max="3593" width="15.28515625" style="9" bestFit="1" customWidth="1"/>
    <col min="3594" max="3839" width="10.42578125" style="9" customWidth="1"/>
    <col min="3840" max="3847" width="13.140625" style="9"/>
    <col min="3848" max="3848" width="8.5703125" style="9" customWidth="1"/>
    <col min="3849" max="3849" width="15.28515625" style="9" bestFit="1" customWidth="1"/>
    <col min="3850" max="4095" width="10.42578125" style="9" customWidth="1"/>
    <col min="4096" max="4103" width="13.140625" style="9"/>
    <col min="4104" max="4104" width="8.5703125" style="9" customWidth="1"/>
    <col min="4105" max="4105" width="15.28515625" style="9" bestFit="1" customWidth="1"/>
    <col min="4106" max="4351" width="10.42578125" style="9" customWidth="1"/>
    <col min="4352" max="4359" width="13.140625" style="9"/>
    <col min="4360" max="4360" width="8.5703125" style="9" customWidth="1"/>
    <col min="4361" max="4361" width="15.28515625" style="9" bestFit="1" customWidth="1"/>
    <col min="4362" max="4607" width="10.42578125" style="9" customWidth="1"/>
    <col min="4608" max="4615" width="13.140625" style="9"/>
    <col min="4616" max="4616" width="8.5703125" style="9" customWidth="1"/>
    <col min="4617" max="4617" width="15.28515625" style="9" bestFit="1" customWidth="1"/>
    <col min="4618" max="4863" width="10.42578125" style="9" customWidth="1"/>
    <col min="4864" max="4871" width="13.140625" style="9"/>
    <col min="4872" max="4872" width="8.5703125" style="9" customWidth="1"/>
    <col min="4873" max="4873" width="15.28515625" style="9" bestFit="1" customWidth="1"/>
    <col min="4874" max="5119" width="10.42578125" style="9" customWidth="1"/>
    <col min="5120" max="5127" width="13.140625" style="9"/>
    <col min="5128" max="5128" width="8.5703125" style="9" customWidth="1"/>
    <col min="5129" max="5129" width="15.28515625" style="9" bestFit="1" customWidth="1"/>
    <col min="5130" max="5375" width="10.42578125" style="9" customWidth="1"/>
    <col min="5376" max="5383" width="13.140625" style="9"/>
    <col min="5384" max="5384" width="8.5703125" style="9" customWidth="1"/>
    <col min="5385" max="5385" width="15.28515625" style="9" bestFit="1" customWidth="1"/>
    <col min="5386" max="5631" width="10.42578125" style="9" customWidth="1"/>
    <col min="5632" max="5639" width="13.140625" style="9"/>
    <col min="5640" max="5640" width="8.5703125" style="9" customWidth="1"/>
    <col min="5641" max="5641" width="15.28515625" style="9" bestFit="1" customWidth="1"/>
    <col min="5642" max="5887" width="10.42578125" style="9" customWidth="1"/>
    <col min="5888" max="5895" width="13.140625" style="9"/>
    <col min="5896" max="5896" width="8.5703125" style="9" customWidth="1"/>
    <col min="5897" max="5897" width="15.28515625" style="9" bestFit="1" customWidth="1"/>
    <col min="5898" max="6143" width="10.42578125" style="9" customWidth="1"/>
    <col min="6144" max="6151" width="13.140625" style="9"/>
    <col min="6152" max="6152" width="8.5703125" style="9" customWidth="1"/>
    <col min="6153" max="6153" width="15.28515625" style="9" bestFit="1" customWidth="1"/>
    <col min="6154" max="6399" width="10.42578125" style="9" customWidth="1"/>
    <col min="6400" max="6407" width="13.140625" style="9"/>
    <col min="6408" max="6408" width="8.5703125" style="9" customWidth="1"/>
    <col min="6409" max="6409" width="15.28515625" style="9" bestFit="1" customWidth="1"/>
    <col min="6410" max="6655" width="10.42578125" style="9" customWidth="1"/>
    <col min="6656" max="6663" width="13.140625" style="9"/>
    <col min="6664" max="6664" width="8.5703125" style="9" customWidth="1"/>
    <col min="6665" max="6665" width="15.28515625" style="9" bestFit="1" customWidth="1"/>
    <col min="6666" max="6911" width="10.42578125" style="9" customWidth="1"/>
    <col min="6912" max="6919" width="13.140625" style="9"/>
    <col min="6920" max="6920" width="8.5703125" style="9" customWidth="1"/>
    <col min="6921" max="6921" width="15.28515625" style="9" bestFit="1" customWidth="1"/>
    <col min="6922" max="7167" width="10.42578125" style="9" customWidth="1"/>
    <col min="7168" max="7175" width="13.140625" style="9"/>
    <col min="7176" max="7176" width="8.5703125" style="9" customWidth="1"/>
    <col min="7177" max="7177" width="15.28515625" style="9" bestFit="1" customWidth="1"/>
    <col min="7178" max="7423" width="10.42578125" style="9" customWidth="1"/>
    <col min="7424" max="7431" width="13.140625" style="9"/>
    <col min="7432" max="7432" width="8.5703125" style="9" customWidth="1"/>
    <col min="7433" max="7433" width="15.28515625" style="9" bestFit="1" customWidth="1"/>
    <col min="7434" max="7679" width="10.42578125" style="9" customWidth="1"/>
    <col min="7680" max="7687" width="13.140625" style="9"/>
    <col min="7688" max="7688" width="8.5703125" style="9" customWidth="1"/>
    <col min="7689" max="7689" width="15.28515625" style="9" bestFit="1" customWidth="1"/>
    <col min="7690" max="7935" width="10.42578125" style="9" customWidth="1"/>
    <col min="7936" max="7943" width="13.140625" style="9"/>
    <col min="7944" max="7944" width="8.5703125" style="9" customWidth="1"/>
    <col min="7945" max="7945" width="15.28515625" style="9" bestFit="1" customWidth="1"/>
    <col min="7946" max="8191" width="10.42578125" style="9" customWidth="1"/>
    <col min="8192" max="8199" width="13.140625" style="9"/>
    <col min="8200" max="8200" width="8.5703125" style="9" customWidth="1"/>
    <col min="8201" max="8201" width="15.28515625" style="9" bestFit="1" customWidth="1"/>
    <col min="8202" max="8447" width="10.42578125" style="9" customWidth="1"/>
    <col min="8448" max="8455" width="13.140625" style="9"/>
    <col min="8456" max="8456" width="8.5703125" style="9" customWidth="1"/>
    <col min="8457" max="8457" width="15.28515625" style="9" bestFit="1" customWidth="1"/>
    <col min="8458" max="8703" width="10.42578125" style="9" customWidth="1"/>
    <col min="8704" max="8711" width="13.140625" style="9"/>
    <col min="8712" max="8712" width="8.5703125" style="9" customWidth="1"/>
    <col min="8713" max="8713" width="15.28515625" style="9" bestFit="1" customWidth="1"/>
    <col min="8714" max="8959" width="10.42578125" style="9" customWidth="1"/>
    <col min="8960" max="8967" width="13.140625" style="9"/>
    <col min="8968" max="8968" width="8.5703125" style="9" customWidth="1"/>
    <col min="8969" max="8969" width="15.28515625" style="9" bestFit="1" customWidth="1"/>
    <col min="8970" max="9215" width="10.42578125" style="9" customWidth="1"/>
    <col min="9216" max="9223" width="13.140625" style="9"/>
    <col min="9224" max="9224" width="8.5703125" style="9" customWidth="1"/>
    <col min="9225" max="9225" width="15.28515625" style="9" bestFit="1" customWidth="1"/>
    <col min="9226" max="9471" width="10.42578125" style="9" customWidth="1"/>
    <col min="9472" max="9479" width="13.140625" style="9"/>
    <col min="9480" max="9480" width="8.5703125" style="9" customWidth="1"/>
    <col min="9481" max="9481" width="15.28515625" style="9" bestFit="1" customWidth="1"/>
    <col min="9482" max="9727" width="10.42578125" style="9" customWidth="1"/>
    <col min="9728" max="9735" width="13.140625" style="9"/>
    <col min="9736" max="9736" width="8.5703125" style="9" customWidth="1"/>
    <col min="9737" max="9737" width="15.28515625" style="9" bestFit="1" customWidth="1"/>
    <col min="9738" max="9983" width="10.42578125" style="9" customWidth="1"/>
    <col min="9984" max="9991" width="13.140625" style="9"/>
    <col min="9992" max="9992" width="8.5703125" style="9" customWidth="1"/>
    <col min="9993" max="9993" width="15.28515625" style="9" bestFit="1" customWidth="1"/>
    <col min="9994" max="10239" width="10.42578125" style="9" customWidth="1"/>
    <col min="10240" max="10247" width="13.140625" style="9"/>
    <col min="10248" max="10248" width="8.5703125" style="9" customWidth="1"/>
    <col min="10249" max="10249" width="15.28515625" style="9" bestFit="1" customWidth="1"/>
    <col min="10250" max="10495" width="10.42578125" style="9" customWidth="1"/>
    <col min="10496" max="10503" width="13.140625" style="9"/>
    <col min="10504" max="10504" width="8.5703125" style="9" customWidth="1"/>
    <col min="10505" max="10505" width="15.28515625" style="9" bestFit="1" customWidth="1"/>
    <col min="10506" max="10751" width="10.42578125" style="9" customWidth="1"/>
    <col min="10752" max="10759" width="13.140625" style="9"/>
    <col min="10760" max="10760" width="8.5703125" style="9" customWidth="1"/>
    <col min="10761" max="10761" width="15.28515625" style="9" bestFit="1" customWidth="1"/>
    <col min="10762" max="11007" width="10.42578125" style="9" customWidth="1"/>
    <col min="11008" max="11015" width="13.140625" style="9"/>
    <col min="11016" max="11016" width="8.5703125" style="9" customWidth="1"/>
    <col min="11017" max="11017" width="15.28515625" style="9" bestFit="1" customWidth="1"/>
    <col min="11018" max="11263" width="10.42578125" style="9" customWidth="1"/>
    <col min="11264" max="11271" width="13.140625" style="9"/>
    <col min="11272" max="11272" width="8.5703125" style="9" customWidth="1"/>
    <col min="11273" max="11273" width="15.28515625" style="9" bestFit="1" customWidth="1"/>
    <col min="11274" max="11519" width="10.42578125" style="9" customWidth="1"/>
    <col min="11520" max="11527" width="13.140625" style="9"/>
    <col min="11528" max="11528" width="8.5703125" style="9" customWidth="1"/>
    <col min="11529" max="11529" width="15.28515625" style="9" bestFit="1" customWidth="1"/>
    <col min="11530" max="11775" width="10.42578125" style="9" customWidth="1"/>
    <col min="11776" max="11783" width="13.140625" style="9"/>
    <col min="11784" max="11784" width="8.5703125" style="9" customWidth="1"/>
    <col min="11785" max="11785" width="15.28515625" style="9" bestFit="1" customWidth="1"/>
    <col min="11786" max="12031" width="10.42578125" style="9" customWidth="1"/>
    <col min="12032" max="12039" width="13.140625" style="9"/>
    <col min="12040" max="12040" width="8.5703125" style="9" customWidth="1"/>
    <col min="12041" max="12041" width="15.28515625" style="9" bestFit="1" customWidth="1"/>
    <col min="12042" max="12287" width="10.42578125" style="9" customWidth="1"/>
    <col min="12288" max="12295" width="13.140625" style="9"/>
    <col min="12296" max="12296" width="8.5703125" style="9" customWidth="1"/>
    <col min="12297" max="12297" width="15.28515625" style="9" bestFit="1" customWidth="1"/>
    <col min="12298" max="12543" width="10.42578125" style="9" customWidth="1"/>
    <col min="12544" max="12551" width="13.140625" style="9"/>
    <col min="12552" max="12552" width="8.5703125" style="9" customWidth="1"/>
    <col min="12553" max="12553" width="15.28515625" style="9" bestFit="1" customWidth="1"/>
    <col min="12554" max="12799" width="10.42578125" style="9" customWidth="1"/>
    <col min="12800" max="12807" width="13.140625" style="9"/>
    <col min="12808" max="12808" width="8.5703125" style="9" customWidth="1"/>
    <col min="12809" max="12809" width="15.28515625" style="9" bestFit="1" customWidth="1"/>
    <col min="12810" max="13055" width="10.42578125" style="9" customWidth="1"/>
    <col min="13056" max="13063" width="13.140625" style="9"/>
    <col min="13064" max="13064" width="8.5703125" style="9" customWidth="1"/>
    <col min="13065" max="13065" width="15.28515625" style="9" bestFit="1" customWidth="1"/>
    <col min="13066" max="13311" width="10.42578125" style="9" customWidth="1"/>
    <col min="13312" max="13319" width="13.140625" style="9"/>
    <col min="13320" max="13320" width="8.5703125" style="9" customWidth="1"/>
    <col min="13321" max="13321" width="15.28515625" style="9" bestFit="1" customWidth="1"/>
    <col min="13322" max="13567" width="10.42578125" style="9" customWidth="1"/>
    <col min="13568" max="13575" width="13.140625" style="9"/>
    <col min="13576" max="13576" width="8.5703125" style="9" customWidth="1"/>
    <col min="13577" max="13577" width="15.28515625" style="9" bestFit="1" customWidth="1"/>
    <col min="13578" max="13823" width="10.42578125" style="9" customWidth="1"/>
    <col min="13824" max="13831" width="13.140625" style="9"/>
    <col min="13832" max="13832" width="8.5703125" style="9" customWidth="1"/>
    <col min="13833" max="13833" width="15.28515625" style="9" bestFit="1" customWidth="1"/>
    <col min="13834" max="14079" width="10.42578125" style="9" customWidth="1"/>
    <col min="14080" max="14087" width="13.140625" style="9"/>
    <col min="14088" max="14088" width="8.5703125" style="9" customWidth="1"/>
    <col min="14089" max="14089" width="15.28515625" style="9" bestFit="1" customWidth="1"/>
    <col min="14090" max="14335" width="10.42578125" style="9" customWidth="1"/>
    <col min="14336" max="14343" width="13.140625" style="9"/>
    <col min="14344" max="14344" width="8.5703125" style="9" customWidth="1"/>
    <col min="14345" max="14345" width="15.28515625" style="9" bestFit="1" customWidth="1"/>
    <col min="14346" max="14591" width="10.42578125" style="9" customWidth="1"/>
    <col min="14592" max="14599" width="13.140625" style="9"/>
    <col min="14600" max="14600" width="8.5703125" style="9" customWidth="1"/>
    <col min="14601" max="14601" width="15.28515625" style="9" bestFit="1" customWidth="1"/>
    <col min="14602" max="14847" width="10.42578125" style="9" customWidth="1"/>
    <col min="14848" max="14855" width="13.140625" style="9"/>
    <col min="14856" max="14856" width="8.5703125" style="9" customWidth="1"/>
    <col min="14857" max="14857" width="15.28515625" style="9" bestFit="1" customWidth="1"/>
    <col min="14858" max="15103" width="10.42578125" style="9" customWidth="1"/>
    <col min="15104" max="15111" width="13.140625" style="9"/>
    <col min="15112" max="15112" width="8.5703125" style="9" customWidth="1"/>
    <col min="15113" max="15113" width="15.28515625" style="9" bestFit="1" customWidth="1"/>
    <col min="15114" max="15359" width="10.42578125" style="9" customWidth="1"/>
    <col min="15360" max="15367" width="13.140625" style="9"/>
    <col min="15368" max="15368" width="8.5703125" style="9" customWidth="1"/>
    <col min="15369" max="15369" width="15.28515625" style="9" bestFit="1" customWidth="1"/>
    <col min="15370" max="15615" width="10.42578125" style="9" customWidth="1"/>
    <col min="15616" max="15623" width="13.140625" style="9"/>
    <col min="15624" max="15624" width="8.5703125" style="9" customWidth="1"/>
    <col min="15625" max="15625" width="15.28515625" style="9" bestFit="1" customWidth="1"/>
    <col min="15626" max="15871" width="10.42578125" style="9" customWidth="1"/>
    <col min="15872" max="15879" width="13.140625" style="9"/>
    <col min="15880" max="15880" width="8.5703125" style="9" customWidth="1"/>
    <col min="15881" max="15881" width="15.28515625" style="9" bestFit="1" customWidth="1"/>
    <col min="15882" max="16127" width="10.42578125" style="9" customWidth="1"/>
    <col min="16128" max="16135" width="13.140625" style="9"/>
    <col min="16136" max="16136" width="8.5703125" style="9" customWidth="1"/>
    <col min="16137" max="16137" width="15.28515625" style="9" bestFit="1" customWidth="1"/>
    <col min="16138" max="16384" width="10.42578125" style="9" customWidth="1"/>
  </cols>
  <sheetData>
    <row r="10" spans="6:6" x14ac:dyDescent="0.2">
      <c r="F10" s="8"/>
    </row>
    <row r="11" spans="6:6" x14ac:dyDescent="0.2">
      <c r="F11" s="8"/>
    </row>
    <row r="17" spans="1:14" x14ac:dyDescent="0.2">
      <c r="A17" s="8"/>
    </row>
    <row r="18" spans="1:14" x14ac:dyDescent="0.2">
      <c r="A18" s="8"/>
    </row>
    <row r="27" spans="1:14" ht="15" x14ac:dyDescent="0.25">
      <c r="N27"/>
    </row>
    <row r="36" spans="11:11" x14ac:dyDescent="0.2">
      <c r="K36" s="10"/>
    </row>
    <row r="52" spans="6:6" ht="20.25" x14ac:dyDescent="0.3">
      <c r="F52"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B1E67-C45D-4B12-94CB-F9C9196E5C39}">
  <dimension ref="A1:E15"/>
  <sheetViews>
    <sheetView showGridLines="0" zoomScale="75" zoomScaleNormal="75" workbookViewId="0">
      <selection activeCell="A11" sqref="A11"/>
    </sheetView>
  </sheetViews>
  <sheetFormatPr baseColWidth="10" defaultRowHeight="15" x14ac:dyDescent="0.25"/>
  <cols>
    <col min="1" max="1" width="27.28515625" customWidth="1"/>
    <col min="2" max="2" width="21.5703125" customWidth="1"/>
    <col min="3" max="3" width="18.42578125" customWidth="1"/>
  </cols>
  <sheetData>
    <row r="1" spans="1:5" ht="15.75" x14ac:dyDescent="0.25">
      <c r="A1" s="12" t="s">
        <v>245</v>
      </c>
    </row>
    <row r="2" spans="1:5" x14ac:dyDescent="0.25">
      <c r="A2" s="21" t="s">
        <v>14</v>
      </c>
    </row>
    <row r="3" spans="1:5" ht="29.25" customHeight="1" x14ac:dyDescent="0.25">
      <c r="A3" s="43" t="s">
        <v>10</v>
      </c>
      <c r="B3" s="44" t="s">
        <v>189</v>
      </c>
      <c r="C3" s="44" t="s">
        <v>43</v>
      </c>
    </row>
    <row r="4" spans="1:5" ht="15.75" x14ac:dyDescent="0.25">
      <c r="A4" s="22" t="s">
        <v>6</v>
      </c>
      <c r="B4" s="42">
        <v>18</v>
      </c>
      <c r="C4" s="42">
        <v>1765</v>
      </c>
      <c r="E4" s="7"/>
    </row>
    <row r="5" spans="1:5" ht="15.75" x14ac:dyDescent="0.25">
      <c r="A5" s="13" t="s">
        <v>8</v>
      </c>
      <c r="B5" s="23">
        <v>4</v>
      </c>
      <c r="C5" s="23">
        <v>83</v>
      </c>
      <c r="E5" s="7"/>
    </row>
    <row r="6" spans="1:5" ht="15.75" x14ac:dyDescent="0.25">
      <c r="A6" s="13" t="s">
        <v>7</v>
      </c>
      <c r="B6" s="23">
        <v>3</v>
      </c>
      <c r="C6" s="23">
        <v>3</v>
      </c>
      <c r="E6" s="7"/>
    </row>
    <row r="7" spans="1:5" ht="15.75" x14ac:dyDescent="0.25">
      <c r="A7" s="13" t="s">
        <v>9</v>
      </c>
      <c r="B7" s="23">
        <v>41</v>
      </c>
      <c r="C7" s="23">
        <v>2743</v>
      </c>
      <c r="E7" s="7"/>
    </row>
    <row r="8" spans="1:5" ht="15.75" x14ac:dyDescent="0.25">
      <c r="A8" s="4" t="s">
        <v>3</v>
      </c>
      <c r="B8" s="5">
        <f>SUM(B4:B7)</f>
        <v>66</v>
      </c>
      <c r="C8" s="5">
        <f>SUM(C4:C7)</f>
        <v>4594</v>
      </c>
    </row>
    <row r="10" spans="1:5" ht="42" customHeight="1" x14ac:dyDescent="0.25">
      <c r="A10" s="52" t="s">
        <v>246</v>
      </c>
      <c r="B10" s="52"/>
      <c r="C10" s="52"/>
    </row>
    <row r="15" spans="1:5" x14ac:dyDescent="0.25">
      <c r="B15" s="7"/>
      <c r="C15" s="7"/>
    </row>
  </sheetData>
  <mergeCells count="1">
    <mergeCell ref="A10: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558D-D819-42C4-8632-74AAECE35AF0}">
  <dimension ref="A1:E17"/>
  <sheetViews>
    <sheetView showGridLines="0" zoomScale="75" zoomScaleNormal="75" workbookViewId="0">
      <selection activeCell="A13" sqref="A13"/>
    </sheetView>
  </sheetViews>
  <sheetFormatPr baseColWidth="10" defaultRowHeight="15" x14ac:dyDescent="0.25"/>
  <cols>
    <col min="1" max="1" width="74.140625" customWidth="1"/>
    <col min="2" max="2" width="21.5703125" customWidth="1"/>
    <col min="3" max="3" width="18.42578125" customWidth="1"/>
  </cols>
  <sheetData>
    <row r="1" spans="1:5" ht="15.75" x14ac:dyDescent="0.25">
      <c r="A1" s="12" t="s">
        <v>244</v>
      </c>
    </row>
    <row r="2" spans="1:5" x14ac:dyDescent="0.25">
      <c r="A2" s="21" t="s">
        <v>14</v>
      </c>
    </row>
    <row r="3" spans="1:5" ht="29.25" customHeight="1" x14ac:dyDescent="0.25">
      <c r="A3" s="43" t="s">
        <v>190</v>
      </c>
      <c r="B3" s="44" t="s">
        <v>189</v>
      </c>
      <c r="C3" s="44" t="s">
        <v>43</v>
      </c>
    </row>
    <row r="4" spans="1:5" ht="15.75" x14ac:dyDescent="0.25">
      <c r="A4" s="45" t="s">
        <v>191</v>
      </c>
      <c r="B4" s="28">
        <v>61</v>
      </c>
      <c r="C4" s="29">
        <v>4255</v>
      </c>
      <c r="E4" s="7"/>
    </row>
    <row r="5" spans="1:5" ht="15.75" x14ac:dyDescent="0.25">
      <c r="A5" s="13" t="s">
        <v>192</v>
      </c>
      <c r="B5" s="42">
        <v>4</v>
      </c>
      <c r="C5" s="42">
        <v>421</v>
      </c>
      <c r="E5" s="7"/>
    </row>
    <row r="6" spans="1:5" ht="15.75" x14ac:dyDescent="0.25">
      <c r="A6" s="22" t="s">
        <v>193</v>
      </c>
      <c r="B6" s="42">
        <v>24</v>
      </c>
      <c r="C6" s="42">
        <v>1070</v>
      </c>
      <c r="E6" s="7"/>
    </row>
    <row r="7" spans="1:5" ht="15.75" x14ac:dyDescent="0.25">
      <c r="A7" s="13" t="s">
        <v>194</v>
      </c>
      <c r="B7" s="23">
        <v>29</v>
      </c>
      <c r="C7" s="23">
        <v>2669</v>
      </c>
      <c r="E7" s="7"/>
    </row>
    <row r="8" spans="1:5" ht="15.75" x14ac:dyDescent="0.25">
      <c r="A8" s="13" t="s">
        <v>195</v>
      </c>
      <c r="B8" s="23">
        <v>4</v>
      </c>
      <c r="C8" s="23">
        <v>95</v>
      </c>
      <c r="E8" s="7"/>
    </row>
    <row r="9" spans="1:5" ht="15.75" x14ac:dyDescent="0.25">
      <c r="A9" s="28" t="s">
        <v>196</v>
      </c>
      <c r="B9" s="28">
        <v>5</v>
      </c>
      <c r="C9" s="29">
        <v>339</v>
      </c>
      <c r="E9" s="7"/>
    </row>
    <row r="10" spans="1:5" ht="15.75" x14ac:dyDescent="0.25">
      <c r="A10" s="4" t="s">
        <v>3</v>
      </c>
      <c r="B10" s="5">
        <f>B4+B9</f>
        <v>66</v>
      </c>
      <c r="C10" s="5">
        <f>C4+C9</f>
        <v>4594</v>
      </c>
    </row>
    <row r="12" spans="1:5" ht="24.75" customHeight="1" x14ac:dyDescent="0.25">
      <c r="A12" s="52" t="s">
        <v>246</v>
      </c>
      <c r="B12" s="52"/>
      <c r="C12" s="52"/>
    </row>
    <row r="17" spans="2:3" x14ac:dyDescent="0.25">
      <c r="B17" s="7"/>
      <c r="C17" s="7"/>
    </row>
  </sheetData>
  <mergeCells count="1">
    <mergeCell ref="A12:C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4087-6127-4CAB-9EEB-9BC4AE826E8C}">
  <dimension ref="A1"/>
  <sheetViews>
    <sheetView showGridLines="0" zoomScaleNormal="100" workbookViewId="0">
      <selection activeCell="L18" sqref="L18"/>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F67C-1740-449B-A4DF-A6E50F740D2D}">
  <dimension ref="B2:D20"/>
  <sheetViews>
    <sheetView showGridLines="0" zoomScale="75" zoomScaleNormal="75" workbookViewId="0">
      <selection activeCell="C29" sqref="C29"/>
    </sheetView>
  </sheetViews>
  <sheetFormatPr baseColWidth="10" defaultColWidth="10.42578125" defaultRowHeight="18" customHeight="1" x14ac:dyDescent="0.25"/>
  <cols>
    <col min="1" max="1" width="2.140625" style="15" customWidth="1"/>
    <col min="2" max="2" width="28.140625" style="15" customWidth="1"/>
    <col min="3" max="3" width="155.85546875" style="15" customWidth="1"/>
    <col min="4" max="16384" width="10.42578125" style="15"/>
  </cols>
  <sheetData>
    <row r="2" spans="2:4" ht="15.75" x14ac:dyDescent="0.25">
      <c r="B2" s="14" t="s">
        <v>11</v>
      </c>
    </row>
    <row r="3" spans="2:4" ht="15" x14ac:dyDescent="0.25">
      <c r="B3" s="16"/>
      <c r="C3" s="16"/>
      <c r="D3" s="17" t="s">
        <v>12</v>
      </c>
    </row>
    <row r="4" spans="2:4" ht="15" x14ac:dyDescent="0.25"/>
    <row r="5" spans="2:4" ht="15.75" x14ac:dyDescent="0.25">
      <c r="B5" s="18" t="s">
        <v>228</v>
      </c>
    </row>
    <row r="6" spans="2:4" ht="15" x14ac:dyDescent="0.25">
      <c r="B6" s="16"/>
      <c r="C6" s="16"/>
      <c r="D6" s="16"/>
    </row>
    <row r="7" spans="2:4" ht="15" x14ac:dyDescent="0.25"/>
    <row r="8" spans="2:4" ht="15.75" x14ac:dyDescent="0.25">
      <c r="B8" s="48" t="s">
        <v>217</v>
      </c>
      <c r="C8" s="19"/>
      <c r="D8" s="19">
        <v>1</v>
      </c>
    </row>
    <row r="9" spans="2:4" ht="15.75" x14ac:dyDescent="0.25">
      <c r="B9" s="49" t="s">
        <v>219</v>
      </c>
      <c r="C9" s="19"/>
      <c r="D9" s="19">
        <v>2</v>
      </c>
    </row>
    <row r="10" spans="2:4" ht="15.75" x14ac:dyDescent="0.25">
      <c r="B10" s="49" t="s">
        <v>220</v>
      </c>
      <c r="C10" s="19"/>
      <c r="D10" s="19">
        <v>3</v>
      </c>
    </row>
    <row r="11" spans="2:4" ht="15.75" x14ac:dyDescent="0.25">
      <c r="B11" s="48" t="s">
        <v>221</v>
      </c>
      <c r="C11" s="19"/>
      <c r="D11" s="19">
        <v>4</v>
      </c>
    </row>
    <row r="12" spans="2:4" ht="15.75" x14ac:dyDescent="0.25">
      <c r="B12" s="48" t="s">
        <v>223</v>
      </c>
      <c r="C12" s="19"/>
      <c r="D12" s="19">
        <v>5</v>
      </c>
    </row>
    <row r="13" spans="2:4" ht="15.75" x14ac:dyDescent="0.25">
      <c r="B13" s="49" t="s">
        <v>224</v>
      </c>
      <c r="C13" s="19"/>
      <c r="D13" s="19">
        <v>6</v>
      </c>
    </row>
    <row r="14" spans="2:4" ht="15.75" x14ac:dyDescent="0.25">
      <c r="B14" s="48" t="s">
        <v>225</v>
      </c>
      <c r="C14" s="19"/>
      <c r="D14" s="19">
        <v>7</v>
      </c>
    </row>
    <row r="15" spans="2:4" ht="15.75" x14ac:dyDescent="0.25">
      <c r="B15" s="49" t="s">
        <v>226</v>
      </c>
      <c r="C15" s="19"/>
      <c r="D15" s="19">
        <v>8</v>
      </c>
    </row>
    <row r="16" spans="2:4" ht="15.75" x14ac:dyDescent="0.25">
      <c r="B16" s="48" t="s">
        <v>227</v>
      </c>
      <c r="C16" s="19"/>
      <c r="D16" s="19">
        <v>9</v>
      </c>
    </row>
    <row r="17" spans="2:4" ht="15.75" x14ac:dyDescent="0.25">
      <c r="B17" s="20"/>
      <c r="C17" s="20"/>
      <c r="D17" s="20"/>
    </row>
    <row r="18" spans="2:4" ht="15.75" x14ac:dyDescent="0.25">
      <c r="B18" s="19"/>
      <c r="C18" s="19"/>
      <c r="D18" s="19"/>
    </row>
    <row r="19" spans="2:4" ht="15.75" x14ac:dyDescent="0.25">
      <c r="B19" s="19" t="s">
        <v>13</v>
      </c>
      <c r="C19" s="19"/>
      <c r="D19" s="19">
        <v>10</v>
      </c>
    </row>
    <row r="20" spans="2:4" ht="15.75" x14ac:dyDescent="0.25">
      <c r="B20" s="20"/>
      <c r="C20" s="20"/>
      <c r="D20" s="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54780-6CD9-4EF0-98B6-823395B4BF62}">
  <dimension ref="A1:I17"/>
  <sheetViews>
    <sheetView showGridLines="0" zoomScale="75" zoomScaleNormal="75" workbookViewId="0">
      <selection activeCell="G10" sqref="G10"/>
    </sheetView>
  </sheetViews>
  <sheetFormatPr baseColWidth="10" defaultRowHeight="15" x14ac:dyDescent="0.25"/>
  <cols>
    <col min="1" max="1" width="32.7109375" customWidth="1"/>
    <col min="2" max="3" width="14.85546875" customWidth="1"/>
    <col min="4" max="4" width="18.28515625" customWidth="1"/>
    <col min="5" max="5" width="16.7109375" customWidth="1"/>
    <col min="6" max="6" width="15.85546875" customWidth="1"/>
    <col min="7" max="7" width="19" customWidth="1"/>
  </cols>
  <sheetData>
    <row r="1" spans="1:9" ht="15.75" x14ac:dyDescent="0.25">
      <c r="A1" s="12" t="s">
        <v>217</v>
      </c>
    </row>
    <row r="2" spans="1:9" x14ac:dyDescent="0.25">
      <c r="A2" s="21" t="s">
        <v>14</v>
      </c>
    </row>
    <row r="3" spans="1:9" x14ac:dyDescent="0.25">
      <c r="A3" s="53" t="s">
        <v>17</v>
      </c>
      <c r="B3" s="55" t="s">
        <v>21</v>
      </c>
      <c r="C3" s="56"/>
      <c r="D3" s="56"/>
      <c r="E3" s="55" t="s">
        <v>18</v>
      </c>
      <c r="F3" s="56"/>
      <c r="G3" s="57"/>
    </row>
    <row r="4" spans="1:9" ht="28.5" customHeight="1" x14ac:dyDescent="0.25">
      <c r="A4" s="54"/>
      <c r="B4" s="3" t="s">
        <v>3</v>
      </c>
      <c r="C4" s="26" t="s">
        <v>19</v>
      </c>
      <c r="D4" s="27" t="s">
        <v>20</v>
      </c>
      <c r="E4" s="3" t="s">
        <v>3</v>
      </c>
      <c r="F4" s="26" t="s">
        <v>19</v>
      </c>
      <c r="G4" s="27" t="s">
        <v>20</v>
      </c>
    </row>
    <row r="5" spans="1:9" ht="15.75" x14ac:dyDescent="0.25">
      <c r="A5" s="22" t="s">
        <v>0</v>
      </c>
      <c r="B5" s="23">
        <v>37</v>
      </c>
      <c r="C5" s="23">
        <v>27</v>
      </c>
      <c r="D5" s="23">
        <v>10</v>
      </c>
      <c r="E5" s="23">
        <v>81405</v>
      </c>
      <c r="F5" s="23">
        <v>3095</v>
      </c>
      <c r="G5" s="23">
        <v>78310</v>
      </c>
      <c r="I5" s="7"/>
    </row>
    <row r="6" spans="1:9" ht="15.75" x14ac:dyDescent="0.25">
      <c r="A6" s="13" t="s">
        <v>1</v>
      </c>
      <c r="B6" s="23">
        <v>20</v>
      </c>
      <c r="C6" s="23">
        <v>14</v>
      </c>
      <c r="D6" s="23">
        <v>6</v>
      </c>
      <c r="E6" s="23">
        <v>21752</v>
      </c>
      <c r="F6" s="23">
        <v>1752</v>
      </c>
      <c r="G6" s="23">
        <v>20000</v>
      </c>
      <c r="I6" s="7"/>
    </row>
    <row r="7" spans="1:9" ht="15.75" x14ac:dyDescent="0.25">
      <c r="A7" s="13" t="s">
        <v>2</v>
      </c>
      <c r="B7" s="23">
        <v>55</v>
      </c>
      <c r="C7" s="23">
        <v>44</v>
      </c>
      <c r="D7" s="23">
        <v>11</v>
      </c>
      <c r="E7" s="23">
        <v>229254</v>
      </c>
      <c r="F7" s="23">
        <v>7263</v>
      </c>
      <c r="G7" s="23">
        <v>221991</v>
      </c>
      <c r="I7" s="7"/>
    </row>
    <row r="8" spans="1:9" ht="15.75" x14ac:dyDescent="0.25">
      <c r="A8" s="13" t="s">
        <v>15</v>
      </c>
      <c r="B8" s="23">
        <v>13</v>
      </c>
      <c r="C8" s="23">
        <v>5</v>
      </c>
      <c r="D8" s="23">
        <v>8</v>
      </c>
      <c r="E8" s="23">
        <v>68403</v>
      </c>
      <c r="F8" s="23">
        <v>6225</v>
      </c>
      <c r="G8" s="23">
        <v>62178</v>
      </c>
      <c r="I8" s="7"/>
    </row>
    <row r="9" spans="1:9" ht="15.75" x14ac:dyDescent="0.25">
      <c r="A9" s="13" t="s">
        <v>16</v>
      </c>
      <c r="B9" s="23">
        <v>83</v>
      </c>
      <c r="C9" s="23">
        <v>83</v>
      </c>
      <c r="D9" s="23">
        <v>0</v>
      </c>
      <c r="E9" s="23">
        <v>13813</v>
      </c>
      <c r="F9" s="23">
        <v>13813</v>
      </c>
      <c r="G9" s="23">
        <v>0</v>
      </c>
      <c r="I9" s="7"/>
    </row>
    <row r="10" spans="1:9" ht="15.75" x14ac:dyDescent="0.25">
      <c r="A10" s="4" t="s">
        <v>3</v>
      </c>
      <c r="B10" s="5">
        <v>208</v>
      </c>
      <c r="C10" s="5">
        <v>173</v>
      </c>
      <c r="D10" s="5">
        <v>35</v>
      </c>
      <c r="E10" s="5">
        <v>414627</v>
      </c>
      <c r="F10" s="5">
        <v>32148</v>
      </c>
      <c r="G10" s="5">
        <v>382479</v>
      </c>
    </row>
    <row r="12" spans="1:9" ht="17.25" customHeight="1" x14ac:dyDescent="0.25">
      <c r="A12" s="52" t="s">
        <v>216</v>
      </c>
      <c r="B12" s="52"/>
      <c r="C12" s="52"/>
      <c r="D12" s="52"/>
      <c r="E12" s="52"/>
      <c r="F12" s="52"/>
      <c r="G12" s="52"/>
    </row>
    <row r="13" spans="1:9" x14ac:dyDescent="0.25">
      <c r="A13" t="s">
        <v>233</v>
      </c>
    </row>
    <row r="17" spans="2:7" x14ac:dyDescent="0.25">
      <c r="B17" s="7"/>
      <c r="C17" s="7"/>
      <c r="D17" s="7"/>
      <c r="E17" s="7"/>
      <c r="F17" s="7"/>
      <c r="G17" s="7"/>
    </row>
  </sheetData>
  <mergeCells count="4">
    <mergeCell ref="A12:G12"/>
    <mergeCell ref="A3:A4"/>
    <mergeCell ref="B3:D3"/>
    <mergeCell ref="E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E60B-B0FB-43BC-B6EE-CCABE4E2D0F6}">
  <dimension ref="A1:D14"/>
  <sheetViews>
    <sheetView showGridLines="0" zoomScale="75" zoomScaleNormal="75" workbookViewId="0"/>
  </sheetViews>
  <sheetFormatPr baseColWidth="10" defaultRowHeight="15" x14ac:dyDescent="0.25"/>
  <cols>
    <col min="1" max="1" width="39" customWidth="1"/>
    <col min="2" max="2" width="32.5703125" customWidth="1"/>
  </cols>
  <sheetData>
    <row r="1" spans="1:4" ht="15.75" x14ac:dyDescent="0.25">
      <c r="A1" s="12" t="s">
        <v>219</v>
      </c>
    </row>
    <row r="2" spans="1:4" x14ac:dyDescent="0.25">
      <c r="A2" s="21" t="s">
        <v>14</v>
      </c>
    </row>
    <row r="3" spans="1:4" x14ac:dyDescent="0.25">
      <c r="A3" s="53" t="s">
        <v>218</v>
      </c>
      <c r="B3" s="58" t="s">
        <v>197</v>
      </c>
    </row>
    <row r="4" spans="1:4" ht="28.5" customHeight="1" x14ac:dyDescent="0.25">
      <c r="A4" s="54"/>
      <c r="B4" s="59"/>
    </row>
    <row r="5" spans="1:4" ht="15.75" x14ac:dyDescent="0.25">
      <c r="A5" s="22" t="s">
        <v>19</v>
      </c>
      <c r="B5" s="40">
        <v>4.9447113141524097</v>
      </c>
      <c r="D5" s="7"/>
    </row>
    <row r="6" spans="1:4" ht="15.75" x14ac:dyDescent="0.25">
      <c r="A6" s="13" t="s">
        <v>20</v>
      </c>
      <c r="B6" s="40">
        <v>3.1814798356227065</v>
      </c>
      <c r="D6" s="7"/>
    </row>
    <row r="7" spans="1:4" ht="15.75" x14ac:dyDescent="0.25">
      <c r="A7" s="4" t="s">
        <v>3</v>
      </c>
      <c r="B7" s="41">
        <v>3.2578368059940228</v>
      </c>
    </row>
    <row r="9" spans="1:4" ht="80.25" customHeight="1" x14ac:dyDescent="0.25">
      <c r="A9" s="52" t="s">
        <v>188</v>
      </c>
      <c r="B9" s="52"/>
    </row>
    <row r="14" spans="1:4" x14ac:dyDescent="0.25">
      <c r="B14" s="7"/>
    </row>
  </sheetData>
  <mergeCells count="3">
    <mergeCell ref="A3:A4"/>
    <mergeCell ref="A9:B9"/>
    <mergeCell ref="B3:B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4AAB-E023-469C-8674-E34D4F455983}">
  <dimension ref="A1:L24"/>
  <sheetViews>
    <sheetView showGridLines="0" zoomScale="75" zoomScaleNormal="75" workbookViewId="0">
      <selection activeCell="I24" sqref="I24"/>
    </sheetView>
  </sheetViews>
  <sheetFormatPr baseColWidth="10" defaultRowHeight="15" x14ac:dyDescent="0.25"/>
  <cols>
    <col min="1" max="1" width="34.5703125" customWidth="1"/>
    <col min="2" max="3" width="14.85546875" customWidth="1"/>
    <col min="4" max="4" width="18.28515625" customWidth="1"/>
    <col min="5" max="5" width="16.7109375" customWidth="1"/>
    <col min="6" max="6" width="15.85546875" customWidth="1"/>
    <col min="7" max="7" width="19" customWidth="1"/>
    <col min="8" max="8" width="14.85546875" customWidth="1"/>
    <col min="9" max="9" width="13.85546875" customWidth="1"/>
    <col min="10" max="10" width="18.7109375" customWidth="1"/>
  </cols>
  <sheetData>
    <row r="1" spans="1:12" ht="15.75" x14ac:dyDescent="0.25">
      <c r="A1" s="12" t="s">
        <v>230</v>
      </c>
    </row>
    <row r="2" spans="1:12" x14ac:dyDescent="0.25">
      <c r="A2" s="21" t="s">
        <v>14</v>
      </c>
    </row>
    <row r="3" spans="1:12" x14ac:dyDescent="0.25">
      <c r="A3" s="53" t="s">
        <v>17</v>
      </c>
      <c r="B3" s="55" t="s">
        <v>22</v>
      </c>
      <c r="C3" s="56"/>
      <c r="D3" s="57"/>
      <c r="E3" s="55" t="s">
        <v>23</v>
      </c>
      <c r="F3" s="56"/>
      <c r="G3" s="57"/>
      <c r="H3" s="55" t="s">
        <v>24</v>
      </c>
      <c r="I3" s="56"/>
      <c r="J3" s="57"/>
    </row>
    <row r="4" spans="1:12" ht="28.5" customHeight="1" x14ac:dyDescent="0.25">
      <c r="A4" s="54"/>
      <c r="B4" s="3" t="s">
        <v>3</v>
      </c>
      <c r="C4" s="26" t="s">
        <v>19</v>
      </c>
      <c r="D4" s="27" t="s">
        <v>20</v>
      </c>
      <c r="E4" s="3" t="s">
        <v>3</v>
      </c>
      <c r="F4" s="26" t="s">
        <v>19</v>
      </c>
      <c r="G4" s="27" t="s">
        <v>20</v>
      </c>
      <c r="H4" s="3" t="s">
        <v>3</v>
      </c>
      <c r="I4" s="26" t="s">
        <v>19</v>
      </c>
      <c r="J4" s="27" t="s">
        <v>20</v>
      </c>
    </row>
    <row r="5" spans="1:12" ht="15.75" x14ac:dyDescent="0.25">
      <c r="A5" s="22" t="s">
        <v>0</v>
      </c>
      <c r="B5" s="23">
        <v>81405</v>
      </c>
      <c r="C5" s="23">
        <v>3095</v>
      </c>
      <c r="D5" s="23">
        <v>78310</v>
      </c>
      <c r="E5" s="23">
        <v>42648</v>
      </c>
      <c r="F5" s="23">
        <v>2081</v>
      </c>
      <c r="G5" s="23">
        <v>40567</v>
      </c>
      <c r="H5" s="23">
        <v>38757</v>
      </c>
      <c r="I5" s="23">
        <v>1014</v>
      </c>
      <c r="J5" s="23">
        <v>37743</v>
      </c>
      <c r="L5" s="7"/>
    </row>
    <row r="6" spans="1:12" ht="15.75" x14ac:dyDescent="0.25">
      <c r="A6" s="13" t="s">
        <v>1</v>
      </c>
      <c r="B6" s="23">
        <v>20952</v>
      </c>
      <c r="C6" s="23">
        <v>1752</v>
      </c>
      <c r="D6" s="23">
        <v>19200</v>
      </c>
      <c r="E6" s="23">
        <v>7403</v>
      </c>
      <c r="F6" s="23">
        <v>1315</v>
      </c>
      <c r="G6" s="23">
        <v>6088</v>
      </c>
      <c r="H6" s="23">
        <v>13549</v>
      </c>
      <c r="I6" s="23">
        <v>437</v>
      </c>
      <c r="J6" s="23">
        <v>13112</v>
      </c>
      <c r="L6" s="7"/>
    </row>
    <row r="7" spans="1:12" ht="15.75" x14ac:dyDescent="0.25">
      <c r="A7" s="13" t="s">
        <v>2</v>
      </c>
      <c r="B7" s="23">
        <v>229254</v>
      </c>
      <c r="C7" s="23">
        <v>7263</v>
      </c>
      <c r="D7" s="23">
        <v>221991</v>
      </c>
      <c r="E7" s="23">
        <v>152209</v>
      </c>
      <c r="F7" s="23">
        <v>5018</v>
      </c>
      <c r="G7" s="23">
        <v>147191</v>
      </c>
      <c r="H7" s="23">
        <v>77045</v>
      </c>
      <c r="I7" s="23">
        <v>2245</v>
      </c>
      <c r="J7" s="23">
        <v>74800</v>
      </c>
      <c r="L7" s="7"/>
    </row>
    <row r="8" spans="1:12" ht="15.75" x14ac:dyDescent="0.25">
      <c r="A8" s="13" t="s">
        <v>15</v>
      </c>
      <c r="B8" s="23">
        <v>69203</v>
      </c>
      <c r="C8" s="23">
        <v>6225</v>
      </c>
      <c r="D8" s="23">
        <v>62978</v>
      </c>
      <c r="E8" s="23">
        <v>44096</v>
      </c>
      <c r="F8" s="23">
        <v>3032</v>
      </c>
      <c r="G8" s="23">
        <v>41064</v>
      </c>
      <c r="H8" s="23">
        <v>25107</v>
      </c>
      <c r="I8" s="23">
        <v>3193</v>
      </c>
      <c r="J8" s="23">
        <v>21914</v>
      </c>
      <c r="L8" s="7"/>
    </row>
    <row r="9" spans="1:12" ht="15.75" x14ac:dyDescent="0.25">
      <c r="A9" s="4" t="s">
        <v>3</v>
      </c>
      <c r="B9" s="5">
        <v>400814</v>
      </c>
      <c r="C9" s="5">
        <v>18335</v>
      </c>
      <c r="D9" s="5">
        <v>382479</v>
      </c>
      <c r="E9" s="5">
        <v>246356</v>
      </c>
      <c r="F9" s="5">
        <v>11446</v>
      </c>
      <c r="G9" s="5">
        <v>234910</v>
      </c>
      <c r="H9" s="24">
        <v>154458</v>
      </c>
      <c r="I9" s="24">
        <v>6889</v>
      </c>
      <c r="J9" s="24">
        <v>147569</v>
      </c>
    </row>
    <row r="11" spans="1:12" ht="20.25" customHeight="1" x14ac:dyDescent="0.25">
      <c r="A11" s="52" t="s">
        <v>231</v>
      </c>
      <c r="B11" s="52"/>
      <c r="C11" s="52"/>
      <c r="D11" s="52"/>
      <c r="E11" s="52"/>
      <c r="F11" s="52"/>
      <c r="G11" s="52"/>
      <c r="H11" s="52"/>
      <c r="I11" s="52"/>
      <c r="J11" s="52"/>
    </row>
    <row r="12" spans="1:12" x14ac:dyDescent="0.25">
      <c r="A12" t="s">
        <v>229</v>
      </c>
      <c r="I12" s="7"/>
      <c r="J12" s="7"/>
    </row>
    <row r="15" spans="1:12" x14ac:dyDescent="0.25">
      <c r="B15" s="7"/>
      <c r="C15" s="7"/>
      <c r="D15" s="7"/>
      <c r="E15" s="7"/>
      <c r="F15" s="7"/>
      <c r="G15" s="7"/>
      <c r="H15" s="7"/>
      <c r="I15" s="7"/>
      <c r="J15" s="7"/>
      <c r="L15" s="7"/>
    </row>
    <row r="16" spans="1:12" x14ac:dyDescent="0.25">
      <c r="I16" s="7"/>
    </row>
    <row r="17" spans="2:12" x14ac:dyDescent="0.25">
      <c r="F17" s="7"/>
    </row>
    <row r="19" spans="2:12" x14ac:dyDescent="0.25">
      <c r="B19" s="7"/>
      <c r="C19" s="7"/>
      <c r="D19" s="7"/>
      <c r="E19" s="7"/>
      <c r="F19" s="7"/>
      <c r="G19" s="7"/>
      <c r="H19" s="7"/>
      <c r="I19" s="7"/>
      <c r="J19" s="7"/>
      <c r="L19" s="7"/>
    </row>
    <row r="21" spans="2:12" x14ac:dyDescent="0.25">
      <c r="G21" s="7"/>
    </row>
    <row r="24" spans="2:12" x14ac:dyDescent="0.25">
      <c r="F24" s="7"/>
    </row>
  </sheetData>
  <mergeCells count="5">
    <mergeCell ref="A3:A4"/>
    <mergeCell ref="B3:D3"/>
    <mergeCell ref="E3:G3"/>
    <mergeCell ref="H3:J3"/>
    <mergeCell ref="A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28C1-BC38-4FFC-AAC7-4A30D48FFDE7}">
  <dimension ref="A1:J34"/>
  <sheetViews>
    <sheetView showGridLines="0" zoomScale="75" zoomScaleNormal="75" workbookViewId="0">
      <selection activeCell="A18" sqref="A18"/>
    </sheetView>
  </sheetViews>
  <sheetFormatPr baseColWidth="10" defaultRowHeight="15" x14ac:dyDescent="0.25"/>
  <cols>
    <col min="1" max="1" width="87.28515625" customWidth="1"/>
    <col min="2" max="2" width="16" customWidth="1"/>
    <col min="3" max="3" width="15.42578125" customWidth="1"/>
    <col min="4" max="4" width="17.42578125" customWidth="1"/>
    <col min="5" max="5" width="16.42578125" customWidth="1"/>
    <col min="6" max="7" width="17.5703125" customWidth="1"/>
  </cols>
  <sheetData>
    <row r="1" spans="1:10" ht="15.75" x14ac:dyDescent="0.25">
      <c r="A1" s="12" t="s">
        <v>232</v>
      </c>
    </row>
    <row r="2" spans="1:10" x14ac:dyDescent="0.25">
      <c r="A2" s="21" t="s">
        <v>14</v>
      </c>
    </row>
    <row r="3" spans="1:10" ht="15" customHeight="1" x14ac:dyDescent="0.25">
      <c r="A3" s="53" t="s">
        <v>10</v>
      </c>
      <c r="B3" s="55" t="s">
        <v>21</v>
      </c>
      <c r="C3" s="56"/>
      <c r="D3" s="56"/>
      <c r="E3" s="55" t="s">
        <v>18</v>
      </c>
      <c r="F3" s="56"/>
      <c r="G3" s="57"/>
    </row>
    <row r="4" spans="1:10" ht="30" customHeight="1" x14ac:dyDescent="0.25">
      <c r="A4" s="54"/>
      <c r="B4" s="3" t="s">
        <v>3</v>
      </c>
      <c r="C4" s="26" t="s">
        <v>19</v>
      </c>
      <c r="D4" s="27" t="s">
        <v>20</v>
      </c>
      <c r="E4" s="3" t="s">
        <v>3</v>
      </c>
      <c r="F4" s="26" t="s">
        <v>19</v>
      </c>
      <c r="G4" s="27" t="s">
        <v>20</v>
      </c>
    </row>
    <row r="5" spans="1:10" x14ac:dyDescent="0.25">
      <c r="A5" s="1" t="s">
        <v>6</v>
      </c>
      <c r="B5" s="2">
        <f>C5+D5</f>
        <v>1</v>
      </c>
      <c r="C5" s="2">
        <v>0</v>
      </c>
      <c r="D5" s="2">
        <v>1</v>
      </c>
      <c r="E5" s="2">
        <f>F5+G5</f>
        <v>30000</v>
      </c>
      <c r="F5" s="2">
        <v>0</v>
      </c>
      <c r="G5" s="2">
        <v>30000</v>
      </c>
    </row>
    <row r="6" spans="1:10" x14ac:dyDescent="0.25">
      <c r="A6" s="1" t="s">
        <v>8</v>
      </c>
      <c r="B6" s="2">
        <f t="shared" ref="B6:B9" si="0">C6+D6</f>
        <v>71</v>
      </c>
      <c r="C6" s="2">
        <v>59</v>
      </c>
      <c r="D6" s="2">
        <v>12</v>
      </c>
      <c r="E6" s="2">
        <f t="shared" ref="E6:E9" si="1">F6+G6</f>
        <v>131591</v>
      </c>
      <c r="F6" s="2">
        <v>8187</v>
      </c>
      <c r="G6" s="2">
        <v>123404</v>
      </c>
    </row>
    <row r="7" spans="1:10" x14ac:dyDescent="0.25">
      <c r="A7" s="6" t="s">
        <v>7</v>
      </c>
      <c r="B7" s="2">
        <f t="shared" si="0"/>
        <v>1</v>
      </c>
      <c r="C7" s="2">
        <v>1</v>
      </c>
      <c r="D7" s="2">
        <v>0</v>
      </c>
      <c r="E7" s="2">
        <f t="shared" si="1"/>
        <v>152</v>
      </c>
      <c r="F7" s="2">
        <v>152</v>
      </c>
      <c r="G7" s="2">
        <v>0</v>
      </c>
    </row>
    <row r="8" spans="1:10" x14ac:dyDescent="0.25">
      <c r="A8" s="1" t="s">
        <v>9</v>
      </c>
      <c r="B8" s="2">
        <f t="shared" si="0"/>
        <v>135</v>
      </c>
      <c r="C8" s="2">
        <v>113</v>
      </c>
      <c r="D8" s="2">
        <v>22</v>
      </c>
      <c r="E8" s="2">
        <f t="shared" si="1"/>
        <v>252884</v>
      </c>
      <c r="F8" s="2">
        <v>23809</v>
      </c>
      <c r="G8" s="2">
        <v>229075</v>
      </c>
    </row>
    <row r="9" spans="1:10" ht="15.75" x14ac:dyDescent="0.25">
      <c r="A9" s="4" t="s">
        <v>4</v>
      </c>
      <c r="B9" s="5">
        <f t="shared" si="0"/>
        <v>208</v>
      </c>
      <c r="C9" s="5">
        <v>173</v>
      </c>
      <c r="D9" s="5">
        <v>35</v>
      </c>
      <c r="E9" s="5">
        <f t="shared" si="1"/>
        <v>414627</v>
      </c>
      <c r="F9" s="5">
        <v>32148</v>
      </c>
      <c r="G9" s="5">
        <v>382479</v>
      </c>
      <c r="J9" s="7"/>
    </row>
    <row r="10" spans="1:10" x14ac:dyDescent="0.25">
      <c r="B10" s="7"/>
    </row>
    <row r="11" spans="1:10" ht="15" customHeight="1" x14ac:dyDescent="0.25">
      <c r="A11" s="53" t="s">
        <v>5</v>
      </c>
      <c r="B11" s="55" t="s">
        <v>21</v>
      </c>
      <c r="C11" s="56"/>
      <c r="D11" s="56"/>
      <c r="E11" s="55" t="s">
        <v>18</v>
      </c>
      <c r="F11" s="56"/>
      <c r="G11" s="57"/>
    </row>
    <row r="12" spans="1:10" ht="30" customHeight="1" x14ac:dyDescent="0.25">
      <c r="A12" s="54"/>
      <c r="B12" s="3" t="s">
        <v>3</v>
      </c>
      <c r="C12" s="26" t="s">
        <v>19</v>
      </c>
      <c r="D12" s="27" t="s">
        <v>20</v>
      </c>
      <c r="E12" s="3" t="s">
        <v>3</v>
      </c>
      <c r="F12" s="26" t="s">
        <v>19</v>
      </c>
      <c r="G12" s="27" t="s">
        <v>20</v>
      </c>
    </row>
    <row r="13" spans="1:10" x14ac:dyDescent="0.25">
      <c r="A13" s="1" t="s">
        <v>25</v>
      </c>
      <c r="B13" s="2">
        <v>1</v>
      </c>
      <c r="C13" s="2">
        <v>0</v>
      </c>
      <c r="D13" s="2">
        <v>1</v>
      </c>
      <c r="E13" s="2">
        <v>30000</v>
      </c>
      <c r="F13" s="2">
        <v>0</v>
      </c>
      <c r="G13" s="2">
        <v>30000</v>
      </c>
    </row>
    <row r="14" spans="1:10" x14ac:dyDescent="0.25">
      <c r="A14" s="1" t="s">
        <v>26</v>
      </c>
      <c r="B14" s="2">
        <v>39</v>
      </c>
      <c r="C14" s="2">
        <v>30</v>
      </c>
      <c r="D14" s="2">
        <v>9</v>
      </c>
      <c r="E14" s="2">
        <v>127171</v>
      </c>
      <c r="F14" s="2">
        <v>5612</v>
      </c>
      <c r="G14" s="2">
        <v>121559</v>
      </c>
    </row>
    <row r="15" spans="1:10" x14ac:dyDescent="0.25">
      <c r="A15" s="1" t="s">
        <v>27</v>
      </c>
      <c r="B15" s="2">
        <v>3</v>
      </c>
      <c r="C15" s="2">
        <v>1</v>
      </c>
      <c r="D15" s="2">
        <v>2</v>
      </c>
      <c r="E15" s="2">
        <v>692</v>
      </c>
      <c r="F15" s="2">
        <v>47</v>
      </c>
      <c r="G15" s="2">
        <v>645</v>
      </c>
    </row>
    <row r="16" spans="1:10" x14ac:dyDescent="0.25">
      <c r="A16" s="1" t="s">
        <v>28</v>
      </c>
      <c r="B16" s="2">
        <v>29</v>
      </c>
      <c r="C16" s="2">
        <v>28</v>
      </c>
      <c r="D16" s="2">
        <v>1</v>
      </c>
      <c r="E16" s="2">
        <v>3728</v>
      </c>
      <c r="F16" s="2">
        <v>2528</v>
      </c>
      <c r="G16" s="2">
        <v>1200</v>
      </c>
    </row>
    <row r="17" spans="1:7" x14ac:dyDescent="0.25">
      <c r="A17" s="1" t="s">
        <v>29</v>
      </c>
      <c r="B17" s="2">
        <v>1</v>
      </c>
      <c r="C17" s="2">
        <v>1</v>
      </c>
      <c r="D17" s="2">
        <v>0</v>
      </c>
      <c r="E17" s="2">
        <v>152</v>
      </c>
      <c r="F17" s="2">
        <v>152</v>
      </c>
      <c r="G17" s="2">
        <v>0</v>
      </c>
    </row>
    <row r="18" spans="1:7" x14ac:dyDescent="0.25">
      <c r="A18" s="1" t="s">
        <v>30</v>
      </c>
      <c r="B18" s="2">
        <v>27</v>
      </c>
      <c r="C18" s="2">
        <v>18</v>
      </c>
      <c r="D18" s="2">
        <v>9</v>
      </c>
      <c r="E18" s="2">
        <v>70765</v>
      </c>
      <c r="F18" s="2">
        <v>5783</v>
      </c>
      <c r="G18" s="2">
        <v>64982</v>
      </c>
    </row>
    <row r="19" spans="1:7" x14ac:dyDescent="0.25">
      <c r="A19" s="1" t="s">
        <v>31</v>
      </c>
      <c r="B19" s="2">
        <v>38</v>
      </c>
      <c r="C19" s="2">
        <v>33</v>
      </c>
      <c r="D19" s="2">
        <v>5</v>
      </c>
      <c r="E19" s="2">
        <v>24711</v>
      </c>
      <c r="F19" s="2">
        <v>6718</v>
      </c>
      <c r="G19" s="2">
        <v>17993</v>
      </c>
    </row>
    <row r="20" spans="1:7" x14ac:dyDescent="0.25">
      <c r="A20" s="1" t="s">
        <v>32</v>
      </c>
      <c r="B20" s="2">
        <v>5</v>
      </c>
      <c r="C20" s="2">
        <v>3</v>
      </c>
      <c r="D20" s="2">
        <v>2</v>
      </c>
      <c r="E20" s="2">
        <v>125178</v>
      </c>
      <c r="F20" s="2">
        <v>178</v>
      </c>
      <c r="G20" s="2">
        <v>125000</v>
      </c>
    </row>
    <row r="21" spans="1:7" x14ac:dyDescent="0.25">
      <c r="A21" s="1" t="s">
        <v>33</v>
      </c>
      <c r="B21" s="2">
        <v>14</v>
      </c>
      <c r="C21" s="2">
        <v>14</v>
      </c>
      <c r="D21" s="2">
        <v>0</v>
      </c>
      <c r="E21" s="2">
        <v>1282</v>
      </c>
      <c r="F21" s="2">
        <v>1282</v>
      </c>
      <c r="G21" s="2">
        <v>0</v>
      </c>
    </row>
    <row r="22" spans="1:7" x14ac:dyDescent="0.25">
      <c r="A22" s="1" t="s">
        <v>34</v>
      </c>
      <c r="B22" s="2">
        <v>4</v>
      </c>
      <c r="C22" s="2">
        <v>4</v>
      </c>
      <c r="D22" s="2">
        <v>0</v>
      </c>
      <c r="E22" s="2">
        <v>249</v>
      </c>
      <c r="F22" s="2">
        <v>249</v>
      </c>
      <c r="G22" s="2">
        <v>0</v>
      </c>
    </row>
    <row r="23" spans="1:7" x14ac:dyDescent="0.25">
      <c r="A23" s="1" t="s">
        <v>35</v>
      </c>
      <c r="B23" s="2">
        <v>1</v>
      </c>
      <c r="C23" s="2">
        <v>1</v>
      </c>
      <c r="D23" s="2">
        <v>0</v>
      </c>
      <c r="E23" s="2">
        <v>117</v>
      </c>
      <c r="F23" s="2">
        <v>117</v>
      </c>
      <c r="G23" s="2">
        <v>0</v>
      </c>
    </row>
    <row r="24" spans="1:7" x14ac:dyDescent="0.25">
      <c r="A24" s="1" t="s">
        <v>36</v>
      </c>
      <c r="B24" s="2">
        <v>8</v>
      </c>
      <c r="C24" s="2">
        <v>8</v>
      </c>
      <c r="D24" s="2">
        <v>0</v>
      </c>
      <c r="E24" s="2">
        <v>1319</v>
      </c>
      <c r="F24" s="2">
        <v>1319</v>
      </c>
      <c r="G24" s="2">
        <v>0</v>
      </c>
    </row>
    <row r="25" spans="1:7" x14ac:dyDescent="0.25">
      <c r="A25" s="1" t="s">
        <v>37</v>
      </c>
      <c r="B25" s="2">
        <v>15</v>
      </c>
      <c r="C25" s="2">
        <v>12</v>
      </c>
      <c r="D25" s="2">
        <v>3</v>
      </c>
      <c r="E25" s="2">
        <v>14615</v>
      </c>
      <c r="F25" s="2">
        <v>1115</v>
      </c>
      <c r="G25" s="2">
        <v>13500</v>
      </c>
    </row>
    <row r="26" spans="1:7" x14ac:dyDescent="0.25">
      <c r="A26" s="1" t="s">
        <v>38</v>
      </c>
      <c r="B26" s="2">
        <v>3</v>
      </c>
      <c r="C26" s="2">
        <v>3</v>
      </c>
      <c r="D26" s="2">
        <v>0</v>
      </c>
      <c r="E26" s="2">
        <v>292</v>
      </c>
      <c r="F26" s="2">
        <v>292</v>
      </c>
      <c r="G26" s="2">
        <v>0</v>
      </c>
    </row>
    <row r="27" spans="1:7" x14ac:dyDescent="0.25">
      <c r="A27" s="1" t="s">
        <v>39</v>
      </c>
      <c r="B27" s="2">
        <v>3</v>
      </c>
      <c r="C27" s="2">
        <v>3</v>
      </c>
      <c r="D27" s="2">
        <v>0</v>
      </c>
      <c r="E27" s="2">
        <v>3540</v>
      </c>
      <c r="F27" s="2">
        <v>3540</v>
      </c>
      <c r="G27" s="2">
        <v>0</v>
      </c>
    </row>
    <row r="28" spans="1:7" x14ac:dyDescent="0.25">
      <c r="A28" s="1" t="s">
        <v>40</v>
      </c>
      <c r="B28" s="2">
        <v>7</v>
      </c>
      <c r="C28" s="2">
        <v>6</v>
      </c>
      <c r="D28" s="2">
        <v>1</v>
      </c>
      <c r="E28" s="2">
        <v>5982</v>
      </c>
      <c r="F28" s="2">
        <v>2082</v>
      </c>
      <c r="G28" s="2">
        <v>3900</v>
      </c>
    </row>
    <row r="29" spans="1:7" x14ac:dyDescent="0.25">
      <c r="A29" s="1" t="s">
        <v>41</v>
      </c>
      <c r="B29" s="2">
        <v>7</v>
      </c>
      <c r="C29" s="2">
        <v>6</v>
      </c>
      <c r="D29" s="2">
        <v>1</v>
      </c>
      <c r="E29" s="2">
        <v>1952</v>
      </c>
      <c r="F29" s="2">
        <v>1052</v>
      </c>
      <c r="G29" s="2">
        <v>900</v>
      </c>
    </row>
    <row r="30" spans="1:7" x14ac:dyDescent="0.25">
      <c r="A30" s="1" t="s">
        <v>42</v>
      </c>
      <c r="B30" s="2">
        <v>3</v>
      </c>
      <c r="C30" s="2">
        <v>2</v>
      </c>
      <c r="D30" s="2">
        <v>1</v>
      </c>
      <c r="E30" s="2">
        <v>2882</v>
      </c>
      <c r="F30" s="2">
        <v>82</v>
      </c>
      <c r="G30" s="2">
        <v>2800</v>
      </c>
    </row>
    <row r="31" spans="1:7" ht="15.75" x14ac:dyDescent="0.25">
      <c r="A31" s="4" t="s">
        <v>3</v>
      </c>
      <c r="B31" s="5">
        <v>208</v>
      </c>
      <c r="C31" s="5">
        <v>173</v>
      </c>
      <c r="D31" s="5">
        <v>35</v>
      </c>
      <c r="E31" s="5">
        <v>414627</v>
      </c>
      <c r="F31" s="5">
        <v>32148</v>
      </c>
      <c r="G31" s="5">
        <v>382479</v>
      </c>
    </row>
    <row r="33" spans="1:7" ht="15" customHeight="1" x14ac:dyDescent="0.25">
      <c r="A33" s="52" t="s">
        <v>234</v>
      </c>
      <c r="B33" s="52"/>
      <c r="C33" s="52"/>
      <c r="D33" s="52"/>
      <c r="E33" s="52"/>
      <c r="F33" s="52"/>
      <c r="G33" s="52"/>
    </row>
    <row r="34" spans="1:7" x14ac:dyDescent="0.25">
      <c r="A34" t="s">
        <v>235</v>
      </c>
    </row>
  </sheetData>
  <mergeCells count="7">
    <mergeCell ref="A33:G33"/>
    <mergeCell ref="A3:A4"/>
    <mergeCell ref="A11:A12"/>
    <mergeCell ref="B3:D3"/>
    <mergeCell ref="E3:G3"/>
    <mergeCell ref="B11:D11"/>
    <mergeCell ref="E11: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2387-9FAD-4F82-84B3-CDFD3A582E7F}">
  <dimension ref="A1:G155"/>
  <sheetViews>
    <sheetView showGridLines="0" zoomScale="75" zoomScaleNormal="75" workbookViewId="0">
      <selection activeCell="I12" sqref="I12"/>
    </sheetView>
  </sheetViews>
  <sheetFormatPr baseColWidth="10" defaultRowHeight="15" x14ac:dyDescent="0.25"/>
  <cols>
    <col min="1" max="1" width="4.7109375" customWidth="1"/>
    <col min="2" max="2" width="117" customWidth="1"/>
    <col min="3" max="3" width="16" customWidth="1"/>
    <col min="4" max="4" width="15.42578125" customWidth="1"/>
    <col min="5" max="5" width="16.42578125" customWidth="1"/>
    <col min="6" max="6" width="17.5703125" customWidth="1"/>
  </cols>
  <sheetData>
    <row r="1" spans="1:6" ht="15.75" x14ac:dyDescent="0.25">
      <c r="A1" s="12" t="s">
        <v>242</v>
      </c>
      <c r="B1" s="12"/>
    </row>
    <row r="2" spans="1:6" x14ac:dyDescent="0.25">
      <c r="A2" s="21" t="s">
        <v>14</v>
      </c>
      <c r="B2" s="21"/>
    </row>
    <row r="3" spans="1:6" ht="15" customHeight="1" x14ac:dyDescent="0.25">
      <c r="A3" s="60" t="s">
        <v>222</v>
      </c>
      <c r="B3" s="61"/>
      <c r="C3" s="55" t="s">
        <v>21</v>
      </c>
      <c r="D3" s="56"/>
      <c r="E3" s="55" t="s">
        <v>43</v>
      </c>
      <c r="F3" s="57"/>
    </row>
    <row r="4" spans="1:6" ht="30" customHeight="1" x14ac:dyDescent="0.25">
      <c r="A4" s="62"/>
      <c r="B4" s="63"/>
      <c r="C4" s="3" t="s">
        <v>3</v>
      </c>
      <c r="D4" s="31" t="s">
        <v>237</v>
      </c>
      <c r="E4" s="3" t="s">
        <v>3</v>
      </c>
      <c r="F4" s="31" t="s">
        <v>237</v>
      </c>
    </row>
    <row r="5" spans="1:6" x14ac:dyDescent="0.25">
      <c r="A5" s="30" t="s">
        <v>44</v>
      </c>
      <c r="B5" s="1"/>
      <c r="C5" s="30">
        <v>173</v>
      </c>
      <c r="D5" s="50">
        <v>100</v>
      </c>
      <c r="E5" s="51">
        <v>32148</v>
      </c>
      <c r="F5" s="50">
        <v>100</v>
      </c>
    </row>
    <row r="6" spans="1:6" x14ac:dyDescent="0.25">
      <c r="A6" s="30" t="s">
        <v>45</v>
      </c>
      <c r="B6" s="1"/>
      <c r="C6" s="30"/>
      <c r="D6" s="30"/>
      <c r="E6" s="30"/>
      <c r="F6" s="30"/>
    </row>
    <row r="7" spans="1:6" x14ac:dyDescent="0.25">
      <c r="A7" s="1" t="s">
        <v>46</v>
      </c>
      <c r="B7" s="1"/>
      <c r="C7" s="2">
        <v>165</v>
      </c>
      <c r="D7" s="33">
        <f>(C7/$C$5)*100</f>
        <v>95.375722543352609</v>
      </c>
      <c r="E7" s="2">
        <v>31838</v>
      </c>
      <c r="F7" s="33">
        <f>(E7/$E$5)*100</f>
        <v>99.035709841980832</v>
      </c>
    </row>
    <row r="8" spans="1:6" x14ac:dyDescent="0.25">
      <c r="A8" s="1" t="s">
        <v>47</v>
      </c>
      <c r="B8" s="1"/>
      <c r="C8" s="2">
        <v>159</v>
      </c>
      <c r="D8" s="33">
        <f t="shared" ref="D8:D71" si="0">(C8/$C$5)*100</f>
        <v>91.907514450867055</v>
      </c>
      <c r="E8" s="2">
        <v>31516</v>
      </c>
      <c r="F8" s="33">
        <f t="shared" ref="F8:F71" si="1">(E8/$E$5)*100</f>
        <v>98.034092323006092</v>
      </c>
    </row>
    <row r="9" spans="1:6" x14ac:dyDescent="0.25">
      <c r="A9" s="1"/>
      <c r="B9" s="1" t="s">
        <v>48</v>
      </c>
      <c r="C9" s="32">
        <v>89</v>
      </c>
      <c r="D9" s="34">
        <f t="shared" si="0"/>
        <v>51.445086705202314</v>
      </c>
      <c r="E9" s="32">
        <v>18017</v>
      </c>
      <c r="F9" s="33">
        <f t="shared" si="1"/>
        <v>56.04392186139107</v>
      </c>
    </row>
    <row r="10" spans="1:6" x14ac:dyDescent="0.25">
      <c r="A10" s="1"/>
      <c r="B10" s="1" t="s">
        <v>49</v>
      </c>
      <c r="C10" s="2">
        <v>43</v>
      </c>
      <c r="D10" s="33">
        <f t="shared" si="0"/>
        <v>24.855491329479769</v>
      </c>
      <c r="E10" s="2">
        <v>5416</v>
      </c>
      <c r="F10" s="33">
        <f t="shared" si="1"/>
        <v>16.84708224461864</v>
      </c>
    </row>
    <row r="11" spans="1:6" x14ac:dyDescent="0.25">
      <c r="A11" s="1"/>
      <c r="B11" s="1" t="s">
        <v>50</v>
      </c>
      <c r="C11" s="2">
        <v>147</v>
      </c>
      <c r="D11" s="33">
        <f t="shared" si="0"/>
        <v>84.971098265895947</v>
      </c>
      <c r="E11" s="2">
        <v>26299</v>
      </c>
      <c r="F11" s="33">
        <f t="shared" si="1"/>
        <v>81.806022147567504</v>
      </c>
    </row>
    <row r="12" spans="1:6" x14ac:dyDescent="0.25">
      <c r="A12" s="1"/>
      <c r="B12" s="1" t="s">
        <v>180</v>
      </c>
      <c r="C12" s="2">
        <v>36</v>
      </c>
      <c r="D12" s="33">
        <f t="shared" si="0"/>
        <v>20.809248554913296</v>
      </c>
      <c r="E12" s="2">
        <v>6162</v>
      </c>
      <c r="F12" s="33">
        <f t="shared" si="1"/>
        <v>19.167599850690557</v>
      </c>
    </row>
    <row r="13" spans="1:6" x14ac:dyDescent="0.25">
      <c r="A13" s="1"/>
      <c r="B13" s="1" t="s">
        <v>184</v>
      </c>
      <c r="C13" s="2">
        <v>17</v>
      </c>
      <c r="D13" s="33">
        <f>(C13/$C$5)*100</f>
        <v>9.8265895953757223</v>
      </c>
      <c r="E13" s="2">
        <v>1991</v>
      </c>
      <c r="F13" s="33">
        <f>(E13/$E$5)*100</f>
        <v>6.1932313052133887</v>
      </c>
    </row>
    <row r="14" spans="1:6" x14ac:dyDescent="0.25">
      <c r="A14" s="1"/>
      <c r="B14" s="1" t="s">
        <v>181</v>
      </c>
      <c r="C14" s="2">
        <v>7</v>
      </c>
      <c r="D14" s="33">
        <f t="shared" si="0"/>
        <v>4.0462427745664744</v>
      </c>
      <c r="E14" s="2">
        <v>1701</v>
      </c>
      <c r="F14" s="33">
        <f t="shared" si="1"/>
        <v>5.291153415453528</v>
      </c>
    </row>
    <row r="15" spans="1:6" x14ac:dyDescent="0.25">
      <c r="A15" s="1"/>
      <c r="B15" s="1" t="s">
        <v>182</v>
      </c>
      <c r="C15" s="2">
        <v>54</v>
      </c>
      <c r="D15" s="33">
        <f t="shared" si="0"/>
        <v>31.213872832369944</v>
      </c>
      <c r="E15" s="2">
        <v>8337</v>
      </c>
      <c r="F15" s="33">
        <f t="shared" si="1"/>
        <v>25.93318402388951</v>
      </c>
    </row>
    <row r="16" spans="1:6" x14ac:dyDescent="0.25">
      <c r="A16" s="1"/>
      <c r="B16" s="1" t="s">
        <v>183</v>
      </c>
      <c r="C16" s="2">
        <v>109</v>
      </c>
      <c r="D16" s="33">
        <f t="shared" si="0"/>
        <v>63.005780346820806</v>
      </c>
      <c r="E16" s="2">
        <v>21148</v>
      </c>
      <c r="F16" s="33">
        <f t="shared" si="1"/>
        <v>65.783252457384606</v>
      </c>
    </row>
    <row r="17" spans="1:6" x14ac:dyDescent="0.25">
      <c r="A17" s="1"/>
      <c r="B17" s="1" t="s">
        <v>185</v>
      </c>
      <c r="C17" s="2">
        <v>18</v>
      </c>
      <c r="D17" s="33">
        <f t="shared" si="0"/>
        <v>10.404624277456648</v>
      </c>
      <c r="E17" s="2">
        <v>2440</v>
      </c>
      <c r="F17" s="33">
        <f t="shared" si="1"/>
        <v>7.5898967276346898</v>
      </c>
    </row>
    <row r="18" spans="1:6" x14ac:dyDescent="0.25">
      <c r="A18" s="1"/>
      <c r="B18" s="1" t="s">
        <v>186</v>
      </c>
      <c r="C18">
        <v>120</v>
      </c>
      <c r="D18" s="33">
        <f t="shared" si="0"/>
        <v>69.364161849710982</v>
      </c>
      <c r="E18">
        <v>23962</v>
      </c>
      <c r="F18" s="33">
        <f t="shared" si="1"/>
        <v>74.536518601468202</v>
      </c>
    </row>
    <row r="19" spans="1:6" x14ac:dyDescent="0.25">
      <c r="A19" s="1"/>
      <c r="B19" s="1" t="s">
        <v>187</v>
      </c>
      <c r="C19" s="2">
        <v>46</v>
      </c>
      <c r="D19" s="33">
        <f t="shared" si="0"/>
        <v>26.589595375722542</v>
      </c>
      <c r="E19" s="2">
        <v>9800</v>
      </c>
      <c r="F19" s="33">
        <f t="shared" si="1"/>
        <v>30.484011447057359</v>
      </c>
    </row>
    <row r="20" spans="1:6" x14ac:dyDescent="0.25">
      <c r="A20" s="1"/>
      <c r="B20" s="1" t="s">
        <v>51</v>
      </c>
      <c r="C20" s="2">
        <v>59</v>
      </c>
      <c r="D20" s="33">
        <f t="shared" si="0"/>
        <v>34.104046242774565</v>
      </c>
      <c r="E20" s="2">
        <v>10439</v>
      </c>
      <c r="F20" s="33">
        <f t="shared" si="1"/>
        <v>32.471693417942014</v>
      </c>
    </row>
    <row r="21" spans="1:6" x14ac:dyDescent="0.25">
      <c r="A21" s="1"/>
      <c r="B21" s="1" t="s">
        <v>52</v>
      </c>
      <c r="C21" s="2">
        <v>64</v>
      </c>
      <c r="D21" s="33">
        <f t="shared" si="0"/>
        <v>36.994219653179186</v>
      </c>
      <c r="E21" s="2">
        <v>13467</v>
      </c>
      <c r="F21" s="33">
        <f t="shared" si="1"/>
        <v>41.890630832400149</v>
      </c>
    </row>
    <row r="22" spans="1:6" x14ac:dyDescent="0.25">
      <c r="A22" s="1"/>
      <c r="B22" s="1" t="s">
        <v>53</v>
      </c>
      <c r="C22" s="2">
        <v>39</v>
      </c>
      <c r="D22" s="33">
        <f t="shared" si="0"/>
        <v>22.543352601156069</v>
      </c>
      <c r="E22" s="2">
        <v>10293</v>
      </c>
      <c r="F22" s="33">
        <f t="shared" si="1"/>
        <v>32.017543859649123</v>
      </c>
    </row>
    <row r="23" spans="1:6" x14ac:dyDescent="0.25">
      <c r="A23" s="1" t="s">
        <v>54</v>
      </c>
      <c r="B23" s="1"/>
      <c r="C23" s="2">
        <v>125</v>
      </c>
      <c r="D23" s="33">
        <f t="shared" si="0"/>
        <v>72.25433526011561</v>
      </c>
      <c r="E23" s="2">
        <v>23756</v>
      </c>
      <c r="F23" s="33">
        <f t="shared" si="1"/>
        <v>73.895732238397414</v>
      </c>
    </row>
    <row r="24" spans="1:6" x14ac:dyDescent="0.25">
      <c r="A24" s="30" t="s">
        <v>55</v>
      </c>
      <c r="B24" s="1"/>
      <c r="C24" s="30"/>
      <c r="D24" s="30"/>
      <c r="E24" s="30"/>
      <c r="F24" s="30"/>
    </row>
    <row r="25" spans="1:6" x14ac:dyDescent="0.25">
      <c r="A25" s="6" t="s">
        <v>56</v>
      </c>
      <c r="B25" s="6"/>
      <c r="C25" s="2">
        <v>23</v>
      </c>
      <c r="D25" s="33">
        <f t="shared" si="0"/>
        <v>13.294797687861271</v>
      </c>
      <c r="E25" s="2">
        <v>6112</v>
      </c>
      <c r="F25" s="33">
        <f t="shared" si="1"/>
        <v>19.012069180042303</v>
      </c>
    </row>
    <row r="26" spans="1:6" x14ac:dyDescent="0.25">
      <c r="A26" s="1" t="s">
        <v>57</v>
      </c>
      <c r="B26" s="1"/>
      <c r="C26" s="2">
        <v>99</v>
      </c>
      <c r="D26" s="33">
        <f t="shared" si="0"/>
        <v>57.225433526011557</v>
      </c>
      <c r="E26" s="2">
        <v>17350</v>
      </c>
      <c r="F26" s="33">
        <f t="shared" si="1"/>
        <v>53.969142714943388</v>
      </c>
    </row>
    <row r="27" spans="1:6" x14ac:dyDescent="0.25">
      <c r="A27" s="1" t="s">
        <v>58</v>
      </c>
      <c r="B27" s="1"/>
      <c r="C27" s="2">
        <v>57</v>
      </c>
      <c r="D27" s="33">
        <f t="shared" si="0"/>
        <v>32.947976878612714</v>
      </c>
      <c r="E27" s="2">
        <v>12448</v>
      </c>
      <c r="F27" s="33">
        <f t="shared" si="1"/>
        <v>38.720915764588774</v>
      </c>
    </row>
    <row r="28" spans="1:6" x14ac:dyDescent="0.25">
      <c r="A28" s="1" t="s">
        <v>59</v>
      </c>
      <c r="B28" s="1"/>
      <c r="C28" s="2">
        <v>22</v>
      </c>
      <c r="D28" s="33">
        <f t="shared" si="0"/>
        <v>12.716763005780345</v>
      </c>
      <c r="E28" s="2">
        <v>6899</v>
      </c>
      <c r="F28" s="33">
        <f t="shared" si="1"/>
        <v>21.460121936045791</v>
      </c>
    </row>
    <row r="29" spans="1:6" ht="15" customHeight="1" x14ac:dyDescent="0.25">
      <c r="A29" s="1" t="s">
        <v>60</v>
      </c>
      <c r="B29" s="1"/>
      <c r="C29" s="2">
        <v>85</v>
      </c>
      <c r="D29" s="33">
        <f t="shared" si="0"/>
        <v>49.132947976878611</v>
      </c>
      <c r="E29" s="2">
        <v>20412</v>
      </c>
      <c r="F29" s="33">
        <f t="shared" si="1"/>
        <v>63.493840985442333</v>
      </c>
    </row>
    <row r="30" spans="1:6" x14ac:dyDescent="0.25">
      <c r="A30" s="1" t="s">
        <v>61</v>
      </c>
      <c r="B30" s="1"/>
      <c r="C30" s="2">
        <v>22</v>
      </c>
      <c r="D30" s="33">
        <f t="shared" si="0"/>
        <v>12.716763005780345</v>
      </c>
      <c r="E30" s="2">
        <v>6112</v>
      </c>
      <c r="F30" s="33">
        <f t="shared" si="1"/>
        <v>19.012069180042303</v>
      </c>
    </row>
    <row r="31" spans="1:6" x14ac:dyDescent="0.25">
      <c r="A31" s="1" t="s">
        <v>62</v>
      </c>
      <c r="B31" s="1"/>
      <c r="C31" s="2">
        <v>32</v>
      </c>
      <c r="D31" s="33">
        <f t="shared" si="0"/>
        <v>18.497109826589593</v>
      </c>
      <c r="E31" s="2">
        <v>7577</v>
      </c>
      <c r="F31" s="33">
        <f t="shared" si="1"/>
        <v>23.569117830036081</v>
      </c>
    </row>
    <row r="32" spans="1:6" x14ac:dyDescent="0.25">
      <c r="A32" s="1" t="s">
        <v>63</v>
      </c>
      <c r="B32" s="1"/>
      <c r="C32" s="2">
        <v>96</v>
      </c>
      <c r="D32" s="33">
        <f t="shared" si="0"/>
        <v>55.49132947976878</v>
      </c>
      <c r="E32" s="2">
        <v>18922</v>
      </c>
      <c r="F32" s="33">
        <f t="shared" si="1"/>
        <v>58.859027000124421</v>
      </c>
    </row>
    <row r="33" spans="1:6" x14ac:dyDescent="0.25">
      <c r="A33" s="1" t="s">
        <v>64</v>
      </c>
      <c r="B33" s="1"/>
      <c r="C33" s="2">
        <v>93</v>
      </c>
      <c r="D33" s="33">
        <f t="shared" si="0"/>
        <v>53.75722543352601</v>
      </c>
      <c r="E33" s="2">
        <v>20865</v>
      </c>
      <c r="F33" s="33">
        <f t="shared" si="1"/>
        <v>64.902948861515483</v>
      </c>
    </row>
    <row r="34" spans="1:6" x14ac:dyDescent="0.25">
      <c r="A34" s="1"/>
      <c r="B34" s="1" t="s">
        <v>65</v>
      </c>
      <c r="C34" s="2">
        <v>61</v>
      </c>
      <c r="D34" s="33">
        <f t="shared" si="0"/>
        <v>35.260115606936417</v>
      </c>
      <c r="E34" s="2">
        <v>16965</v>
      </c>
      <c r="F34" s="33">
        <f t="shared" si="1"/>
        <v>52.77155655095185</v>
      </c>
    </row>
    <row r="35" spans="1:6" x14ac:dyDescent="0.25">
      <c r="A35" s="1"/>
      <c r="B35" s="1" t="s">
        <v>66</v>
      </c>
      <c r="C35" s="2">
        <v>78</v>
      </c>
      <c r="D35" s="33">
        <f t="shared" si="0"/>
        <v>45.086705202312139</v>
      </c>
      <c r="E35" s="2">
        <v>16339</v>
      </c>
      <c r="F35" s="33">
        <f t="shared" si="1"/>
        <v>50.824312554435735</v>
      </c>
    </row>
    <row r="36" spans="1:6" ht="15" customHeight="1" x14ac:dyDescent="0.25">
      <c r="A36" s="1" t="s">
        <v>67</v>
      </c>
      <c r="B36" s="1"/>
      <c r="C36" s="2">
        <v>120</v>
      </c>
      <c r="D36" s="33">
        <f t="shared" si="0"/>
        <v>69.364161849710982</v>
      </c>
      <c r="E36" s="2">
        <v>26199</v>
      </c>
      <c r="F36" s="33">
        <f t="shared" si="1"/>
        <v>81.494960806270996</v>
      </c>
    </row>
    <row r="37" spans="1:6" x14ac:dyDescent="0.25">
      <c r="A37" s="1"/>
      <c r="B37" s="1" t="s">
        <v>68</v>
      </c>
      <c r="C37" s="2">
        <v>107</v>
      </c>
      <c r="D37" s="33">
        <f t="shared" si="0"/>
        <v>61.849710982658955</v>
      </c>
      <c r="E37" s="2">
        <v>22407</v>
      </c>
      <c r="F37" s="33">
        <f t="shared" si="1"/>
        <v>69.699514744307578</v>
      </c>
    </row>
    <row r="38" spans="1:6" x14ac:dyDescent="0.25">
      <c r="A38" s="1"/>
      <c r="B38" s="1" t="s">
        <v>69</v>
      </c>
      <c r="C38" s="2">
        <v>99</v>
      </c>
      <c r="D38" s="33">
        <f t="shared" si="0"/>
        <v>57.225433526011557</v>
      </c>
      <c r="E38" s="2">
        <v>23293</v>
      </c>
      <c r="F38" s="33">
        <f t="shared" si="1"/>
        <v>72.455518228194606</v>
      </c>
    </row>
    <row r="39" spans="1:6" ht="15" customHeight="1" x14ac:dyDescent="0.25">
      <c r="A39" s="1" t="s">
        <v>70</v>
      </c>
      <c r="B39" s="1"/>
      <c r="C39" s="2">
        <v>41</v>
      </c>
      <c r="D39" s="33">
        <f t="shared" si="0"/>
        <v>23.699421965317917</v>
      </c>
      <c r="E39" s="2">
        <v>13046</v>
      </c>
      <c r="F39" s="33">
        <f t="shared" si="1"/>
        <v>40.581062585541872</v>
      </c>
    </row>
    <row r="40" spans="1:6" x14ac:dyDescent="0.25">
      <c r="A40" s="1" t="s">
        <v>71</v>
      </c>
      <c r="B40" s="1"/>
      <c r="C40" s="2">
        <v>105</v>
      </c>
      <c r="D40" s="33">
        <f t="shared" si="0"/>
        <v>60.693641618497111</v>
      </c>
      <c r="E40" s="2">
        <v>24582</v>
      </c>
      <c r="F40" s="33">
        <f t="shared" si="1"/>
        <v>76.465098917506538</v>
      </c>
    </row>
    <row r="41" spans="1:6" x14ac:dyDescent="0.25">
      <c r="A41" s="30" t="s">
        <v>72</v>
      </c>
      <c r="B41" s="1"/>
      <c r="C41" s="30"/>
      <c r="D41" s="30"/>
      <c r="E41" s="30"/>
      <c r="F41" s="30"/>
    </row>
    <row r="42" spans="1:6" ht="15" customHeight="1" x14ac:dyDescent="0.25">
      <c r="A42" s="1" t="s">
        <v>73</v>
      </c>
      <c r="B42" s="1"/>
      <c r="C42" s="2">
        <v>17</v>
      </c>
      <c r="D42" s="33">
        <f t="shared" si="0"/>
        <v>9.8265895953757223</v>
      </c>
      <c r="E42" s="2">
        <v>2473</v>
      </c>
      <c r="F42" s="33">
        <f t="shared" si="1"/>
        <v>7.6925469702625353</v>
      </c>
    </row>
    <row r="43" spans="1:6" ht="15" customHeight="1" x14ac:dyDescent="0.25">
      <c r="A43" s="1"/>
      <c r="B43" s="1" t="s">
        <v>74</v>
      </c>
      <c r="C43" s="2">
        <v>8</v>
      </c>
      <c r="D43" s="33">
        <f t="shared" si="0"/>
        <v>4.6242774566473983</v>
      </c>
      <c r="E43" s="2">
        <v>1137</v>
      </c>
      <c r="F43" s="33">
        <f t="shared" si="1"/>
        <v>3.5367674505412472</v>
      </c>
    </row>
    <row r="44" spans="1:6" ht="15" customHeight="1" x14ac:dyDescent="0.25">
      <c r="A44" s="1"/>
      <c r="B44" s="1" t="s">
        <v>75</v>
      </c>
      <c r="C44" s="2">
        <v>4</v>
      </c>
      <c r="D44" s="33">
        <f t="shared" si="0"/>
        <v>2.3121387283236992</v>
      </c>
      <c r="E44" s="2">
        <v>1214</v>
      </c>
      <c r="F44" s="33">
        <f t="shared" si="1"/>
        <v>3.7762846833395542</v>
      </c>
    </row>
    <row r="45" spans="1:6" ht="15" customHeight="1" x14ac:dyDescent="0.25">
      <c r="A45" s="1"/>
      <c r="B45" s="1" t="s">
        <v>76</v>
      </c>
      <c r="C45" s="2">
        <v>7</v>
      </c>
      <c r="D45" s="33">
        <f t="shared" si="0"/>
        <v>4.0462427745664744</v>
      </c>
      <c r="E45" s="2">
        <v>229</v>
      </c>
      <c r="F45" s="33">
        <f t="shared" si="1"/>
        <v>0.71233047156899343</v>
      </c>
    </row>
    <row r="46" spans="1:6" ht="15" customHeight="1" x14ac:dyDescent="0.25">
      <c r="A46" s="1" t="s">
        <v>77</v>
      </c>
      <c r="B46" s="1"/>
      <c r="C46" s="2">
        <v>133</v>
      </c>
      <c r="D46" s="33">
        <f t="shared" si="0"/>
        <v>76.878612716763001</v>
      </c>
      <c r="E46" s="2">
        <v>20555</v>
      </c>
      <c r="F46" s="33">
        <f t="shared" si="1"/>
        <v>63.93865870349633</v>
      </c>
    </row>
    <row r="47" spans="1:6" ht="15" customHeight="1" x14ac:dyDescent="0.25">
      <c r="A47" s="1"/>
      <c r="B47" s="1" t="s">
        <v>78</v>
      </c>
      <c r="C47" s="2">
        <v>111</v>
      </c>
      <c r="D47" s="33">
        <f t="shared" si="0"/>
        <v>64.161849710982651</v>
      </c>
      <c r="E47" s="2">
        <v>17361</v>
      </c>
      <c r="F47" s="33">
        <f t="shared" si="1"/>
        <v>54.003359462486003</v>
      </c>
    </row>
    <row r="48" spans="1:6" ht="15" customHeight="1" x14ac:dyDescent="0.25">
      <c r="A48" s="1" t="s">
        <v>79</v>
      </c>
      <c r="B48" s="1"/>
      <c r="C48" s="2">
        <v>113</v>
      </c>
      <c r="D48" s="33">
        <f t="shared" si="0"/>
        <v>65.317919075144502</v>
      </c>
      <c r="E48" s="2">
        <v>19329</v>
      </c>
      <c r="F48" s="33">
        <f t="shared" si="1"/>
        <v>60.125046659201196</v>
      </c>
    </row>
    <row r="49" spans="1:6" ht="15" customHeight="1" x14ac:dyDescent="0.25">
      <c r="A49" s="1"/>
      <c r="B49" s="1" t="s">
        <v>80</v>
      </c>
      <c r="C49" s="2">
        <v>51</v>
      </c>
      <c r="D49" s="33">
        <f t="shared" si="0"/>
        <v>29.47976878612717</v>
      </c>
      <c r="E49" s="2">
        <v>5655</v>
      </c>
      <c r="F49" s="33">
        <f t="shared" si="1"/>
        <v>17.590518850317281</v>
      </c>
    </row>
    <row r="50" spans="1:6" ht="15" customHeight="1" x14ac:dyDescent="0.25">
      <c r="A50" s="1" t="s">
        <v>81</v>
      </c>
      <c r="B50" s="1"/>
      <c r="C50" s="2">
        <v>33</v>
      </c>
      <c r="D50" s="33">
        <f t="shared" si="0"/>
        <v>19.075144508670519</v>
      </c>
      <c r="E50" s="2">
        <v>2710</v>
      </c>
      <c r="F50" s="33">
        <f t="shared" si="1"/>
        <v>8.4297623491352489</v>
      </c>
    </row>
    <row r="51" spans="1:6" x14ac:dyDescent="0.25">
      <c r="A51" s="30" t="s">
        <v>82</v>
      </c>
      <c r="B51" s="1"/>
      <c r="C51" s="30"/>
      <c r="D51" s="30"/>
      <c r="E51" s="30"/>
      <c r="F51" s="30"/>
    </row>
    <row r="52" spans="1:6" ht="15" customHeight="1" x14ac:dyDescent="0.25">
      <c r="A52" s="1" t="s">
        <v>83</v>
      </c>
      <c r="B52" s="1"/>
      <c r="C52" s="2">
        <v>46</v>
      </c>
      <c r="D52" s="33">
        <f t="shared" si="0"/>
        <v>26.589595375722542</v>
      </c>
      <c r="E52" s="2">
        <v>9767</v>
      </c>
      <c r="F52" s="33">
        <f t="shared" si="1"/>
        <v>30.381361204429513</v>
      </c>
    </row>
    <row r="53" spans="1:6" ht="15" customHeight="1" x14ac:dyDescent="0.25">
      <c r="A53" s="1"/>
      <c r="B53" s="1" t="s">
        <v>84</v>
      </c>
      <c r="C53" s="2">
        <v>4</v>
      </c>
      <c r="D53" s="33">
        <f t="shared" si="0"/>
        <v>2.3121387283236992</v>
      </c>
      <c r="E53" s="2">
        <v>1644</v>
      </c>
      <c r="F53" s="33">
        <f t="shared" si="1"/>
        <v>5.1138484509145199</v>
      </c>
    </row>
    <row r="54" spans="1:6" ht="15" customHeight="1" x14ac:dyDescent="0.25">
      <c r="A54" s="1"/>
      <c r="B54" s="1" t="s">
        <v>85</v>
      </c>
      <c r="C54" s="2">
        <v>23</v>
      </c>
      <c r="D54" s="33">
        <f t="shared" si="0"/>
        <v>13.294797687861271</v>
      </c>
      <c r="E54" s="2">
        <v>4583</v>
      </c>
      <c r="F54" s="33">
        <f t="shared" si="1"/>
        <v>14.255941271618763</v>
      </c>
    </row>
    <row r="55" spans="1:6" ht="15" customHeight="1" x14ac:dyDescent="0.25">
      <c r="A55" s="1"/>
      <c r="B55" s="1" t="s">
        <v>86</v>
      </c>
      <c r="C55" s="2">
        <v>21</v>
      </c>
      <c r="D55" s="33">
        <f t="shared" si="0"/>
        <v>12.138728323699421</v>
      </c>
      <c r="E55" s="2">
        <v>3807</v>
      </c>
      <c r="F55" s="33">
        <f t="shared" si="1"/>
        <v>11.842105263157894</v>
      </c>
    </row>
    <row r="56" spans="1:6" ht="15" customHeight="1" x14ac:dyDescent="0.25">
      <c r="A56" s="1" t="s">
        <v>87</v>
      </c>
      <c r="B56" s="1"/>
      <c r="C56" s="2">
        <v>4</v>
      </c>
      <c r="D56" s="33">
        <f t="shared" si="0"/>
        <v>2.3121387283236992</v>
      </c>
      <c r="E56" s="2">
        <v>3214</v>
      </c>
      <c r="F56" s="33">
        <f t="shared" si="1"/>
        <v>9.9975115092696285</v>
      </c>
    </row>
    <row r="57" spans="1:6" ht="15" customHeight="1" x14ac:dyDescent="0.25">
      <c r="A57" s="1" t="s">
        <v>88</v>
      </c>
      <c r="B57" s="1"/>
      <c r="C57" s="2">
        <v>76</v>
      </c>
      <c r="D57" s="33">
        <f t="shared" si="0"/>
        <v>43.930635838150287</v>
      </c>
      <c r="E57" s="2">
        <v>19532</v>
      </c>
      <c r="F57" s="33">
        <f t="shared" si="1"/>
        <v>60.756501182033098</v>
      </c>
    </row>
    <row r="58" spans="1:6" ht="15" customHeight="1" x14ac:dyDescent="0.25">
      <c r="A58" s="1"/>
      <c r="B58" s="1" t="s">
        <v>89</v>
      </c>
      <c r="C58" s="2">
        <v>17</v>
      </c>
      <c r="D58" s="33">
        <f t="shared" si="0"/>
        <v>9.8265895953757223</v>
      </c>
      <c r="E58" s="2">
        <v>3300</v>
      </c>
      <c r="F58" s="33">
        <f t="shared" si="1"/>
        <v>10.265024262784621</v>
      </c>
    </row>
    <row r="59" spans="1:6" ht="15" customHeight="1" x14ac:dyDescent="0.25">
      <c r="A59" s="1"/>
      <c r="B59" s="1" t="s">
        <v>90</v>
      </c>
      <c r="C59" s="2">
        <v>11</v>
      </c>
      <c r="D59" s="33">
        <f t="shared" si="0"/>
        <v>6.3583815028901727</v>
      </c>
      <c r="E59" s="2">
        <v>2924</v>
      </c>
      <c r="F59" s="33">
        <f t="shared" si="1"/>
        <v>9.0954336195097678</v>
      </c>
    </row>
    <row r="60" spans="1:6" ht="15" customHeight="1" x14ac:dyDescent="0.25">
      <c r="A60" s="1"/>
      <c r="B60" s="1" t="s">
        <v>91</v>
      </c>
      <c r="C60" s="2">
        <v>9</v>
      </c>
      <c r="D60" s="33">
        <f t="shared" si="0"/>
        <v>5.202312138728324</v>
      </c>
      <c r="E60" s="2">
        <v>1472</v>
      </c>
      <c r="F60" s="33">
        <f t="shared" si="1"/>
        <v>4.5788229438845338</v>
      </c>
    </row>
    <row r="61" spans="1:6" ht="15" customHeight="1" x14ac:dyDescent="0.25">
      <c r="A61" s="1"/>
      <c r="B61" s="1" t="s">
        <v>92</v>
      </c>
      <c r="C61" s="2">
        <v>12</v>
      </c>
      <c r="D61" s="33">
        <f t="shared" si="0"/>
        <v>6.9364161849710975</v>
      </c>
      <c r="E61" s="2">
        <v>1862</v>
      </c>
      <c r="F61" s="33">
        <f t="shared" si="1"/>
        <v>5.791962174940898</v>
      </c>
    </row>
    <row r="62" spans="1:6" ht="15" customHeight="1" x14ac:dyDescent="0.25">
      <c r="A62" s="1"/>
      <c r="B62" s="1" t="s">
        <v>93</v>
      </c>
      <c r="C62" s="2">
        <v>6</v>
      </c>
      <c r="D62" s="33">
        <f t="shared" si="0"/>
        <v>3.4682080924855487</v>
      </c>
      <c r="E62" s="2">
        <v>1096</v>
      </c>
      <c r="F62" s="33">
        <f t="shared" si="1"/>
        <v>3.4092323006096805</v>
      </c>
    </row>
    <row r="63" spans="1:6" ht="15" customHeight="1" x14ac:dyDescent="0.25">
      <c r="A63" s="1"/>
      <c r="B63" s="1" t="s">
        <v>94</v>
      </c>
      <c r="C63" s="2">
        <v>36</v>
      </c>
      <c r="D63" s="33">
        <f t="shared" si="0"/>
        <v>20.809248554913296</v>
      </c>
      <c r="E63" s="2">
        <v>10593</v>
      </c>
      <c r="F63" s="33">
        <f t="shared" si="1"/>
        <v>32.950727883538633</v>
      </c>
    </row>
    <row r="64" spans="1:6" ht="15" customHeight="1" x14ac:dyDescent="0.25">
      <c r="A64" s="1"/>
      <c r="B64" s="1" t="s">
        <v>95</v>
      </c>
      <c r="C64" s="2">
        <v>18</v>
      </c>
      <c r="D64" s="33">
        <f t="shared" si="0"/>
        <v>10.404624277456648</v>
      </c>
      <c r="E64" s="2">
        <v>4393</v>
      </c>
      <c r="F64" s="33">
        <f t="shared" si="1"/>
        <v>13.664924723155405</v>
      </c>
    </row>
    <row r="65" spans="1:6" ht="15" customHeight="1" x14ac:dyDescent="0.25">
      <c r="A65" s="1"/>
      <c r="B65" s="1" t="s">
        <v>96</v>
      </c>
      <c r="C65" s="2">
        <v>20</v>
      </c>
      <c r="D65" s="33">
        <f t="shared" si="0"/>
        <v>11.560693641618498</v>
      </c>
      <c r="E65" s="2">
        <v>8186</v>
      </c>
      <c r="F65" s="33">
        <f t="shared" si="1"/>
        <v>25.46348139853179</v>
      </c>
    </row>
    <row r="66" spans="1:6" ht="15" customHeight="1" x14ac:dyDescent="0.25">
      <c r="A66" s="1"/>
      <c r="B66" s="1" t="s">
        <v>97</v>
      </c>
      <c r="C66" s="2">
        <v>8</v>
      </c>
      <c r="D66" s="33">
        <f t="shared" si="0"/>
        <v>4.6242774566473983</v>
      </c>
      <c r="E66" s="2">
        <v>1030</v>
      </c>
      <c r="F66" s="33">
        <f t="shared" si="1"/>
        <v>3.2039318153539877</v>
      </c>
    </row>
    <row r="67" spans="1:6" ht="15" customHeight="1" x14ac:dyDescent="0.25">
      <c r="A67" s="1"/>
      <c r="B67" s="1" t="s">
        <v>98</v>
      </c>
      <c r="C67" s="2">
        <v>25</v>
      </c>
      <c r="D67" s="33">
        <f t="shared" si="0"/>
        <v>14.450867052023122</v>
      </c>
      <c r="E67" s="2">
        <v>5655</v>
      </c>
      <c r="F67" s="33">
        <f t="shared" si="1"/>
        <v>17.590518850317281</v>
      </c>
    </row>
    <row r="68" spans="1:6" ht="15" customHeight="1" x14ac:dyDescent="0.25">
      <c r="A68" s="1" t="s">
        <v>99</v>
      </c>
      <c r="B68" s="1"/>
      <c r="C68" s="2">
        <v>12</v>
      </c>
      <c r="D68" s="33">
        <f t="shared" si="0"/>
        <v>6.9364161849710975</v>
      </c>
      <c r="E68" s="2">
        <v>4840</v>
      </c>
      <c r="F68" s="33">
        <f t="shared" si="1"/>
        <v>15.055368918750778</v>
      </c>
    </row>
    <row r="69" spans="1:6" ht="15" customHeight="1" x14ac:dyDescent="0.25">
      <c r="A69" s="1" t="s">
        <v>100</v>
      </c>
      <c r="B69" s="1"/>
      <c r="C69" s="2">
        <v>6</v>
      </c>
      <c r="D69" s="33">
        <f t="shared" si="0"/>
        <v>3.4682080924855487</v>
      </c>
      <c r="E69" s="2">
        <v>476</v>
      </c>
      <c r="F69" s="33">
        <f t="shared" si="1"/>
        <v>1.4806519845713575</v>
      </c>
    </row>
    <row r="70" spans="1:6" ht="15" customHeight="1" x14ac:dyDescent="0.25">
      <c r="A70" s="1"/>
      <c r="B70" s="1" t="s">
        <v>101</v>
      </c>
      <c r="C70" s="2">
        <v>18</v>
      </c>
      <c r="D70" s="33">
        <f t="shared" si="0"/>
        <v>10.404624277456648</v>
      </c>
      <c r="E70" s="2">
        <v>3262</v>
      </c>
      <c r="F70" s="33">
        <f t="shared" si="1"/>
        <v>10.146820953091948</v>
      </c>
    </row>
    <row r="71" spans="1:6" ht="15" customHeight="1" x14ac:dyDescent="0.25">
      <c r="A71" s="1"/>
      <c r="B71" s="1" t="s">
        <v>102</v>
      </c>
      <c r="C71" s="2">
        <v>8</v>
      </c>
      <c r="D71" s="33">
        <f t="shared" si="0"/>
        <v>4.6242774566473983</v>
      </c>
      <c r="E71" s="2">
        <v>2078</v>
      </c>
      <c r="F71" s="33">
        <f t="shared" si="1"/>
        <v>6.4638546721413466</v>
      </c>
    </row>
    <row r="72" spans="1:6" ht="15" customHeight="1" x14ac:dyDescent="0.25">
      <c r="A72" s="1"/>
      <c r="B72" s="1" t="s">
        <v>103</v>
      </c>
      <c r="C72" s="2">
        <v>19</v>
      </c>
      <c r="D72" s="33">
        <f t="shared" ref="D72:D135" si="2">(C72/$C$5)*100</f>
        <v>10.982658959537572</v>
      </c>
      <c r="E72" s="2">
        <v>3166</v>
      </c>
      <c r="F72" s="33">
        <f t="shared" ref="F72:F135" si="3">(E72/$E$5)*100</f>
        <v>9.8482020654473068</v>
      </c>
    </row>
    <row r="73" spans="1:6" ht="15" customHeight="1" x14ac:dyDescent="0.25">
      <c r="A73" s="1"/>
      <c r="B73" s="1" t="s">
        <v>104</v>
      </c>
      <c r="C73" s="2">
        <v>2</v>
      </c>
      <c r="D73" s="33">
        <f t="shared" si="2"/>
        <v>1.1560693641618496</v>
      </c>
      <c r="E73" s="2">
        <v>214</v>
      </c>
      <c r="F73" s="33">
        <f t="shared" si="3"/>
        <v>0.6656712703745179</v>
      </c>
    </row>
    <row r="74" spans="1:6" ht="15" customHeight="1" x14ac:dyDescent="0.25">
      <c r="A74" s="1"/>
      <c r="B74" s="1" t="s">
        <v>105</v>
      </c>
      <c r="C74" s="2">
        <v>5</v>
      </c>
      <c r="D74" s="33">
        <f t="shared" si="2"/>
        <v>2.8901734104046244</v>
      </c>
      <c r="E74" s="2">
        <v>930</v>
      </c>
      <c r="F74" s="33">
        <f t="shared" si="3"/>
        <v>2.8928704740574842</v>
      </c>
    </row>
    <row r="75" spans="1:6" ht="15" customHeight="1" x14ac:dyDescent="0.25">
      <c r="A75" s="1"/>
      <c r="B75" s="1" t="s">
        <v>106</v>
      </c>
      <c r="C75" s="2">
        <v>7</v>
      </c>
      <c r="D75" s="33">
        <f t="shared" si="2"/>
        <v>4.0462427745664744</v>
      </c>
      <c r="E75" s="2">
        <v>1714</v>
      </c>
      <c r="F75" s="33">
        <f t="shared" si="3"/>
        <v>5.3315913898220728</v>
      </c>
    </row>
    <row r="76" spans="1:6" ht="15" customHeight="1" x14ac:dyDescent="0.25">
      <c r="A76" s="1"/>
      <c r="B76" s="1" t="s">
        <v>107</v>
      </c>
      <c r="C76" s="2">
        <v>39</v>
      </c>
      <c r="D76" s="33">
        <f t="shared" si="2"/>
        <v>22.543352601156069</v>
      </c>
      <c r="E76" s="2">
        <v>10025</v>
      </c>
      <c r="F76" s="33">
        <f t="shared" si="3"/>
        <v>31.183899464974491</v>
      </c>
    </row>
    <row r="77" spans="1:6" ht="15" customHeight="1" x14ac:dyDescent="0.25">
      <c r="A77" s="1"/>
      <c r="B77" s="1" t="s">
        <v>108</v>
      </c>
      <c r="C77" s="2">
        <v>21</v>
      </c>
      <c r="D77" s="33">
        <f t="shared" si="2"/>
        <v>12.138728323699421</v>
      </c>
      <c r="E77" s="2">
        <v>7178</v>
      </c>
      <c r="F77" s="33">
        <f t="shared" si="3"/>
        <v>22.327983078263035</v>
      </c>
    </row>
    <row r="78" spans="1:6" ht="15" customHeight="1" x14ac:dyDescent="0.25">
      <c r="A78" s="1" t="s">
        <v>109</v>
      </c>
      <c r="B78" s="1"/>
      <c r="C78" s="2">
        <v>25</v>
      </c>
      <c r="D78" s="33">
        <f t="shared" si="2"/>
        <v>14.450867052023122</v>
      </c>
      <c r="E78" s="2">
        <v>2971</v>
      </c>
      <c r="F78" s="33">
        <f t="shared" si="3"/>
        <v>9.2416324499191234</v>
      </c>
    </row>
    <row r="79" spans="1:6" x14ac:dyDescent="0.25">
      <c r="A79" s="30" t="s">
        <v>110</v>
      </c>
      <c r="B79" s="1"/>
      <c r="C79" s="30"/>
      <c r="D79" s="30"/>
      <c r="E79" s="30"/>
      <c r="F79" s="30"/>
    </row>
    <row r="80" spans="1:6" ht="15" customHeight="1" x14ac:dyDescent="0.25">
      <c r="A80" s="1" t="s">
        <v>111</v>
      </c>
      <c r="B80" s="1"/>
      <c r="C80" s="2">
        <v>111</v>
      </c>
      <c r="D80" s="33">
        <f t="shared" si="2"/>
        <v>64.161849710982651</v>
      </c>
      <c r="E80" s="2">
        <v>20912</v>
      </c>
      <c r="F80" s="33">
        <f t="shared" si="3"/>
        <v>65.049147691924844</v>
      </c>
    </row>
    <row r="81" spans="1:6" ht="15" customHeight="1" x14ac:dyDescent="0.25">
      <c r="A81" s="1" t="s">
        <v>112</v>
      </c>
      <c r="B81" s="1"/>
      <c r="C81" s="2">
        <v>19</v>
      </c>
      <c r="D81" s="33">
        <f t="shared" si="2"/>
        <v>10.982658959537572</v>
      </c>
      <c r="E81" s="2">
        <v>4871</v>
      </c>
      <c r="F81" s="33">
        <f t="shared" si="3"/>
        <v>15.151797934552693</v>
      </c>
    </row>
    <row r="82" spans="1:6" ht="15" customHeight="1" x14ac:dyDescent="0.25">
      <c r="A82" s="1" t="s">
        <v>113</v>
      </c>
      <c r="B82" s="1"/>
      <c r="C82" s="2">
        <v>105</v>
      </c>
      <c r="D82" s="33">
        <f t="shared" si="2"/>
        <v>60.693641618497111</v>
      </c>
      <c r="E82" s="2">
        <v>20675</v>
      </c>
      <c r="F82" s="33">
        <f t="shared" si="3"/>
        <v>64.311932313052139</v>
      </c>
    </row>
    <row r="83" spans="1:6" ht="15" customHeight="1" x14ac:dyDescent="0.25">
      <c r="A83" s="1"/>
      <c r="B83" s="1" t="s">
        <v>114</v>
      </c>
      <c r="C83" s="2">
        <v>29</v>
      </c>
      <c r="D83" s="33">
        <f t="shared" si="2"/>
        <v>16.76300578034682</v>
      </c>
      <c r="E83" s="2">
        <v>3084</v>
      </c>
      <c r="F83" s="33">
        <f t="shared" si="3"/>
        <v>9.5931317655841735</v>
      </c>
    </row>
    <row r="84" spans="1:6" ht="15" customHeight="1" x14ac:dyDescent="0.25">
      <c r="A84" s="1" t="s">
        <v>115</v>
      </c>
      <c r="B84" s="1"/>
      <c r="C84" s="2">
        <v>76</v>
      </c>
      <c r="D84" s="33">
        <f t="shared" si="2"/>
        <v>43.930635838150287</v>
      </c>
      <c r="E84" s="2">
        <v>13475</v>
      </c>
      <c r="F84" s="33">
        <f t="shared" si="3"/>
        <v>41.915515739703871</v>
      </c>
    </row>
    <row r="85" spans="1:6" ht="15" customHeight="1" x14ac:dyDescent="0.25">
      <c r="A85" s="1"/>
      <c r="B85" s="1" t="s">
        <v>116</v>
      </c>
      <c r="C85" s="2">
        <v>72</v>
      </c>
      <c r="D85" s="33">
        <f t="shared" si="2"/>
        <v>41.618497109826592</v>
      </c>
      <c r="E85" s="2">
        <v>12461</v>
      </c>
      <c r="F85" s="33">
        <f t="shared" si="3"/>
        <v>38.761353738957318</v>
      </c>
    </row>
    <row r="86" spans="1:6" ht="15" customHeight="1" x14ac:dyDescent="0.25">
      <c r="A86" s="1"/>
      <c r="B86" s="1" t="s">
        <v>117</v>
      </c>
      <c r="C86" s="2">
        <v>67</v>
      </c>
      <c r="D86" s="33">
        <f t="shared" si="2"/>
        <v>38.728323699421964</v>
      </c>
      <c r="E86" s="2">
        <v>9581</v>
      </c>
      <c r="F86" s="33">
        <f t="shared" si="3"/>
        <v>29.802787109618016</v>
      </c>
    </row>
    <row r="87" spans="1:6" ht="15" customHeight="1" x14ac:dyDescent="0.25">
      <c r="A87" s="1"/>
      <c r="B87" s="1" t="s">
        <v>118</v>
      </c>
      <c r="C87" s="2">
        <v>71</v>
      </c>
      <c r="D87" s="33">
        <f t="shared" si="2"/>
        <v>41.040462427745666</v>
      </c>
      <c r="E87" s="2">
        <v>13226</v>
      </c>
      <c r="F87" s="33">
        <f t="shared" si="3"/>
        <v>41.140972999875572</v>
      </c>
    </row>
    <row r="88" spans="1:6" ht="15" customHeight="1" x14ac:dyDescent="0.25">
      <c r="A88" s="1"/>
      <c r="B88" s="1" t="s">
        <v>119</v>
      </c>
      <c r="C88" s="2">
        <v>62</v>
      </c>
      <c r="D88" s="33">
        <f t="shared" si="2"/>
        <v>35.838150289017342</v>
      </c>
      <c r="E88" s="2">
        <v>9742</v>
      </c>
      <c r="F88" s="33">
        <f t="shared" si="3"/>
        <v>30.303595869105386</v>
      </c>
    </row>
    <row r="89" spans="1:6" ht="15" customHeight="1" x14ac:dyDescent="0.25">
      <c r="A89" s="1"/>
      <c r="B89" s="1" t="s">
        <v>120</v>
      </c>
      <c r="C89" s="2">
        <v>49</v>
      </c>
      <c r="D89" s="33">
        <f t="shared" si="2"/>
        <v>28.323699421965319</v>
      </c>
      <c r="E89" s="2">
        <v>8660</v>
      </c>
      <c r="F89" s="33">
        <f t="shared" si="3"/>
        <v>26.937912156277218</v>
      </c>
    </row>
    <row r="90" spans="1:6" ht="15" customHeight="1" x14ac:dyDescent="0.25">
      <c r="A90" s="1" t="s">
        <v>121</v>
      </c>
      <c r="B90" s="1"/>
      <c r="C90" s="2">
        <v>47</v>
      </c>
      <c r="D90" s="33">
        <f t="shared" si="2"/>
        <v>27.167630057803464</v>
      </c>
      <c r="E90" s="2">
        <v>13195</v>
      </c>
      <c r="F90" s="33">
        <f t="shared" si="3"/>
        <v>41.044543984073663</v>
      </c>
    </row>
    <row r="91" spans="1:6" ht="15" customHeight="1" x14ac:dyDescent="0.25">
      <c r="A91" s="1"/>
      <c r="B91" s="1" t="s">
        <v>116</v>
      </c>
      <c r="C91" s="2">
        <v>46</v>
      </c>
      <c r="D91" s="33">
        <f t="shared" si="2"/>
        <v>26.589595375722542</v>
      </c>
      <c r="E91" s="2">
        <v>12706</v>
      </c>
      <c r="F91" s="33">
        <f t="shared" si="3"/>
        <v>39.523454025133759</v>
      </c>
    </row>
    <row r="92" spans="1:6" ht="15" customHeight="1" x14ac:dyDescent="0.25">
      <c r="A92" s="1"/>
      <c r="B92" s="1" t="s">
        <v>117</v>
      </c>
      <c r="C92" s="2">
        <v>30</v>
      </c>
      <c r="D92" s="33">
        <f t="shared" si="2"/>
        <v>17.341040462427745</v>
      </c>
      <c r="E92" s="2">
        <v>4582</v>
      </c>
      <c r="F92" s="33">
        <f t="shared" si="3"/>
        <v>14.252830658205799</v>
      </c>
    </row>
    <row r="93" spans="1:6" ht="15" customHeight="1" x14ac:dyDescent="0.25">
      <c r="A93" s="1"/>
      <c r="B93" s="1" t="s">
        <v>118</v>
      </c>
      <c r="C93" s="2">
        <v>36</v>
      </c>
      <c r="D93" s="33">
        <f t="shared" si="2"/>
        <v>20.809248554913296</v>
      </c>
      <c r="E93" s="2">
        <v>8186</v>
      </c>
      <c r="F93" s="33">
        <f t="shared" si="3"/>
        <v>25.46348139853179</v>
      </c>
    </row>
    <row r="94" spans="1:6" ht="15" customHeight="1" x14ac:dyDescent="0.25">
      <c r="A94" s="1"/>
      <c r="B94" s="1" t="s">
        <v>122</v>
      </c>
      <c r="C94" s="2">
        <v>24</v>
      </c>
      <c r="D94" s="33">
        <f t="shared" si="2"/>
        <v>13.872832369942195</v>
      </c>
      <c r="E94" s="2">
        <v>7667</v>
      </c>
      <c r="F94" s="33">
        <f t="shared" si="3"/>
        <v>23.849073037202935</v>
      </c>
    </row>
    <row r="95" spans="1:6" ht="15" customHeight="1" x14ac:dyDescent="0.25">
      <c r="A95" s="1" t="s">
        <v>123</v>
      </c>
      <c r="B95" s="1"/>
      <c r="C95" s="2">
        <v>103</v>
      </c>
      <c r="D95" s="33">
        <f t="shared" si="2"/>
        <v>59.537572254335259</v>
      </c>
      <c r="E95" s="2">
        <v>18031</v>
      </c>
      <c r="F95" s="33">
        <f t="shared" si="3"/>
        <v>56.087470449172571</v>
      </c>
    </row>
    <row r="96" spans="1:6" ht="15" customHeight="1" x14ac:dyDescent="0.25">
      <c r="A96" s="1" t="s">
        <v>124</v>
      </c>
      <c r="B96" s="1"/>
      <c r="C96" s="2">
        <v>86</v>
      </c>
      <c r="D96" s="33">
        <f t="shared" si="2"/>
        <v>49.710982658959537</v>
      </c>
      <c r="E96" s="2">
        <v>18110</v>
      </c>
      <c r="F96" s="33">
        <f t="shared" si="3"/>
        <v>56.33320890879682</v>
      </c>
    </row>
    <row r="97" spans="1:6" ht="15" customHeight="1" x14ac:dyDescent="0.25">
      <c r="A97" s="1" t="s">
        <v>125</v>
      </c>
      <c r="B97" s="1"/>
      <c r="C97" s="2">
        <v>89</v>
      </c>
      <c r="D97" s="33">
        <f t="shared" si="2"/>
        <v>51.445086705202314</v>
      </c>
      <c r="E97" s="2">
        <v>17596</v>
      </c>
      <c r="F97" s="33">
        <f t="shared" si="3"/>
        <v>54.734353614532779</v>
      </c>
    </row>
    <row r="98" spans="1:6" x14ac:dyDescent="0.25">
      <c r="A98" s="30" t="s">
        <v>126</v>
      </c>
      <c r="B98" s="1"/>
      <c r="C98" s="30"/>
      <c r="D98" s="30"/>
      <c r="E98" s="30"/>
      <c r="F98" s="30"/>
    </row>
    <row r="99" spans="1:6" ht="15" customHeight="1" x14ac:dyDescent="0.25">
      <c r="A99" s="1" t="s">
        <v>127</v>
      </c>
      <c r="B99" s="1"/>
      <c r="C99" s="2">
        <v>78</v>
      </c>
      <c r="D99" s="33">
        <f t="shared" si="2"/>
        <v>45.086705202312139</v>
      </c>
      <c r="E99" s="2">
        <v>12190</v>
      </c>
      <c r="F99" s="33">
        <f t="shared" si="3"/>
        <v>37.918377504043796</v>
      </c>
    </row>
    <row r="100" spans="1:6" ht="15" customHeight="1" x14ac:dyDescent="0.25">
      <c r="A100" s="1"/>
      <c r="B100" s="1" t="s">
        <v>128</v>
      </c>
      <c r="C100" s="2">
        <v>58</v>
      </c>
      <c r="D100" s="33">
        <f t="shared" si="2"/>
        <v>33.52601156069364</v>
      </c>
      <c r="E100" s="2">
        <v>10047</v>
      </c>
      <c r="F100" s="33">
        <f t="shared" si="3"/>
        <v>31.252332960059725</v>
      </c>
    </row>
    <row r="101" spans="1:6" ht="15" customHeight="1" x14ac:dyDescent="0.25">
      <c r="A101" s="1"/>
      <c r="B101" s="1" t="s">
        <v>129</v>
      </c>
      <c r="C101" s="2">
        <v>49</v>
      </c>
      <c r="D101" s="33">
        <f t="shared" si="2"/>
        <v>28.323699421965319</v>
      </c>
      <c r="E101" s="2">
        <v>6752</v>
      </c>
      <c r="F101" s="33">
        <f t="shared" si="3"/>
        <v>21.002861764339929</v>
      </c>
    </row>
    <row r="102" spans="1:6" ht="15" customHeight="1" x14ac:dyDescent="0.25">
      <c r="A102" s="1"/>
      <c r="B102" s="1" t="s">
        <v>130</v>
      </c>
      <c r="C102" s="2">
        <v>36</v>
      </c>
      <c r="D102" s="33">
        <f t="shared" si="2"/>
        <v>20.809248554913296</v>
      </c>
      <c r="E102" s="2">
        <v>6964</v>
      </c>
      <c r="F102" s="33">
        <f t="shared" si="3"/>
        <v>21.662311807888514</v>
      </c>
    </row>
    <row r="103" spans="1:6" ht="15" customHeight="1" x14ac:dyDescent="0.25">
      <c r="A103" s="1" t="s">
        <v>131</v>
      </c>
      <c r="B103" s="1"/>
      <c r="C103" s="2">
        <v>59</v>
      </c>
      <c r="D103" s="33">
        <f t="shared" si="2"/>
        <v>34.104046242774565</v>
      </c>
      <c r="E103" s="2">
        <v>12006</v>
      </c>
      <c r="F103" s="33">
        <f t="shared" si="3"/>
        <v>37.346024636058232</v>
      </c>
    </row>
    <row r="104" spans="1:6" ht="15" customHeight="1" x14ac:dyDescent="0.25">
      <c r="A104" s="1" t="s">
        <v>132</v>
      </c>
      <c r="B104" s="1"/>
      <c r="C104" s="2">
        <v>9</v>
      </c>
      <c r="D104" s="33">
        <f t="shared" si="2"/>
        <v>5.202312138728324</v>
      </c>
      <c r="E104" s="2">
        <v>2354</v>
      </c>
      <c r="F104" s="33">
        <f t="shared" si="3"/>
        <v>7.3223839741196963</v>
      </c>
    </row>
    <row r="105" spans="1:6" x14ac:dyDescent="0.25">
      <c r="A105" s="30" t="s">
        <v>133</v>
      </c>
      <c r="B105" s="1"/>
      <c r="C105" s="30"/>
      <c r="D105" s="30"/>
      <c r="E105" s="30"/>
      <c r="F105" s="30"/>
    </row>
    <row r="106" spans="1:6" ht="15" customHeight="1" x14ac:dyDescent="0.25">
      <c r="A106" s="1" t="s">
        <v>134</v>
      </c>
      <c r="B106" s="1"/>
      <c r="C106" s="2">
        <v>156</v>
      </c>
      <c r="D106" s="33">
        <f t="shared" si="2"/>
        <v>90.173410404624278</v>
      </c>
      <c r="E106" s="2">
        <v>30364</v>
      </c>
      <c r="F106" s="33">
        <f t="shared" si="3"/>
        <v>94.450665671270372</v>
      </c>
    </row>
    <row r="107" spans="1:6" ht="15" customHeight="1" x14ac:dyDescent="0.25">
      <c r="A107" s="1"/>
      <c r="B107" s="1" t="s">
        <v>135</v>
      </c>
      <c r="C107" s="2">
        <v>135</v>
      </c>
      <c r="D107" s="33">
        <f t="shared" si="2"/>
        <v>78.034682080924853</v>
      </c>
      <c r="E107" s="2">
        <v>29263</v>
      </c>
      <c r="F107" s="33">
        <f t="shared" si="3"/>
        <v>91.025880303595869</v>
      </c>
    </row>
    <row r="108" spans="1:6" ht="15" customHeight="1" x14ac:dyDescent="0.25">
      <c r="A108" s="1"/>
      <c r="B108" s="1" t="s">
        <v>136</v>
      </c>
      <c r="C108" s="2">
        <v>75</v>
      </c>
      <c r="D108" s="33">
        <f t="shared" si="2"/>
        <v>43.352601156069362</v>
      </c>
      <c r="E108" s="2">
        <v>14229</v>
      </c>
      <c r="F108" s="33">
        <f t="shared" si="3"/>
        <v>44.26091825307951</v>
      </c>
    </row>
    <row r="109" spans="1:6" ht="15" customHeight="1" x14ac:dyDescent="0.25">
      <c r="A109" s="1"/>
      <c r="B109" s="1" t="s">
        <v>137</v>
      </c>
      <c r="C109" s="2">
        <v>102</v>
      </c>
      <c r="D109" s="33">
        <f t="shared" si="2"/>
        <v>58.959537572254341</v>
      </c>
      <c r="E109" s="2">
        <v>20941</v>
      </c>
      <c r="F109" s="33">
        <f t="shared" si="3"/>
        <v>65.139355480900832</v>
      </c>
    </row>
    <row r="110" spans="1:6" ht="15" customHeight="1" x14ac:dyDescent="0.25">
      <c r="A110" s="1" t="s">
        <v>138</v>
      </c>
      <c r="B110" s="1"/>
      <c r="C110" s="2">
        <v>60</v>
      </c>
      <c r="D110" s="33">
        <f t="shared" si="2"/>
        <v>34.682080924855491</v>
      </c>
      <c r="E110" s="2">
        <v>7975</v>
      </c>
      <c r="F110" s="33">
        <f t="shared" si="3"/>
        <v>24.807141968396166</v>
      </c>
    </row>
    <row r="111" spans="1:6" ht="15" customHeight="1" x14ac:dyDescent="0.25">
      <c r="A111" s="1" t="s">
        <v>139</v>
      </c>
      <c r="B111" s="1"/>
      <c r="C111" s="2">
        <v>96</v>
      </c>
      <c r="D111" s="33">
        <f t="shared" si="2"/>
        <v>55.49132947976878</v>
      </c>
      <c r="E111" s="2">
        <v>19965</v>
      </c>
      <c r="F111" s="33">
        <f t="shared" si="3"/>
        <v>62.103396789846954</v>
      </c>
    </row>
    <row r="112" spans="1:6" x14ac:dyDescent="0.25">
      <c r="A112" s="30" t="s">
        <v>140</v>
      </c>
      <c r="B112" s="1"/>
      <c r="C112" s="30"/>
      <c r="D112" s="30"/>
      <c r="E112" s="30"/>
      <c r="F112" s="30"/>
    </row>
    <row r="113" spans="1:6" ht="15" customHeight="1" x14ac:dyDescent="0.25">
      <c r="A113" s="1" t="s">
        <v>141</v>
      </c>
      <c r="B113" s="1"/>
      <c r="C113" s="2">
        <v>89</v>
      </c>
      <c r="D113" s="33">
        <f t="shared" si="2"/>
        <v>51.445086705202314</v>
      </c>
      <c r="E113" s="2">
        <v>20684</v>
      </c>
      <c r="F113" s="33">
        <f t="shared" si="3"/>
        <v>64.339927833768812</v>
      </c>
    </row>
    <row r="114" spans="1:6" ht="15" customHeight="1" x14ac:dyDescent="0.25">
      <c r="A114" s="1"/>
      <c r="B114" s="1" t="s">
        <v>142</v>
      </c>
      <c r="C114" s="2">
        <v>31</v>
      </c>
      <c r="D114" s="33">
        <f t="shared" si="2"/>
        <v>17.919075144508671</v>
      </c>
      <c r="E114" s="2">
        <v>11610</v>
      </c>
      <c r="F114" s="33">
        <f t="shared" si="3"/>
        <v>36.114221724524079</v>
      </c>
    </row>
    <row r="115" spans="1:6" ht="15" customHeight="1" x14ac:dyDescent="0.25">
      <c r="A115" s="1"/>
      <c r="B115" s="1" t="s">
        <v>143</v>
      </c>
      <c r="C115" s="2">
        <v>39</v>
      </c>
      <c r="D115" s="33">
        <f t="shared" si="2"/>
        <v>22.543352601156069</v>
      </c>
      <c r="E115" s="2">
        <v>8508</v>
      </c>
      <c r="F115" s="33">
        <f t="shared" si="3"/>
        <v>26.465098917506531</v>
      </c>
    </row>
    <row r="116" spans="1:6" ht="15" customHeight="1" x14ac:dyDescent="0.25">
      <c r="A116" s="1"/>
      <c r="B116" s="1" t="s">
        <v>144</v>
      </c>
      <c r="C116" s="2">
        <v>8</v>
      </c>
      <c r="D116" s="33">
        <f t="shared" si="2"/>
        <v>4.6242774566473983</v>
      </c>
      <c r="E116" s="2">
        <v>4188</v>
      </c>
      <c r="F116" s="33">
        <f t="shared" si="3"/>
        <v>13.027248973497574</v>
      </c>
    </row>
    <row r="117" spans="1:6" ht="15" customHeight="1" x14ac:dyDescent="0.25">
      <c r="A117" s="1"/>
      <c r="B117" s="1" t="s">
        <v>145</v>
      </c>
      <c r="C117" s="2">
        <v>39</v>
      </c>
      <c r="D117" s="33">
        <f t="shared" si="2"/>
        <v>22.543352601156069</v>
      </c>
      <c r="E117" s="2">
        <v>8508</v>
      </c>
      <c r="F117" s="33">
        <f t="shared" si="3"/>
        <v>26.465098917506531</v>
      </c>
    </row>
    <row r="118" spans="1:6" ht="15" customHeight="1" x14ac:dyDescent="0.25">
      <c r="A118" s="1"/>
      <c r="B118" s="1" t="s">
        <v>146</v>
      </c>
      <c r="C118" s="2">
        <v>52</v>
      </c>
      <c r="D118" s="33">
        <f t="shared" si="2"/>
        <v>30.057803468208093</v>
      </c>
      <c r="E118" s="2">
        <v>11293</v>
      </c>
      <c r="F118" s="33">
        <f t="shared" si="3"/>
        <v>35.12815727261416</v>
      </c>
    </row>
    <row r="119" spans="1:6" ht="15" customHeight="1" x14ac:dyDescent="0.25">
      <c r="A119" s="1"/>
      <c r="B119" s="1" t="s">
        <v>147</v>
      </c>
      <c r="C119" s="2">
        <v>29</v>
      </c>
      <c r="D119" s="33">
        <f t="shared" si="2"/>
        <v>16.76300578034682</v>
      </c>
      <c r="E119" s="2">
        <v>5983</v>
      </c>
      <c r="F119" s="33">
        <f t="shared" si="3"/>
        <v>18.610800049769814</v>
      </c>
    </row>
    <row r="120" spans="1:6" x14ac:dyDescent="0.25">
      <c r="A120" s="30" t="s">
        <v>148</v>
      </c>
      <c r="B120" s="1"/>
      <c r="C120" s="30"/>
      <c r="D120" s="30"/>
      <c r="E120" s="30"/>
      <c r="F120" s="30"/>
    </row>
    <row r="121" spans="1:6" ht="15" customHeight="1" x14ac:dyDescent="0.25">
      <c r="A121" s="1" t="s">
        <v>149</v>
      </c>
      <c r="B121" s="1"/>
      <c r="C121" s="2">
        <v>150</v>
      </c>
      <c r="D121" s="33">
        <f t="shared" si="2"/>
        <v>86.705202312138724</v>
      </c>
      <c r="E121" s="2">
        <v>29338</v>
      </c>
      <c r="F121" s="33">
        <f t="shared" si="3"/>
        <v>91.259176309568247</v>
      </c>
    </row>
    <row r="122" spans="1:6" ht="15" customHeight="1" x14ac:dyDescent="0.25">
      <c r="A122" s="1"/>
      <c r="B122" s="1" t="s">
        <v>150</v>
      </c>
      <c r="C122" s="2">
        <v>136</v>
      </c>
      <c r="D122" s="33">
        <f t="shared" si="2"/>
        <v>78.612716763005778</v>
      </c>
      <c r="E122" s="2">
        <v>28151</v>
      </c>
      <c r="F122" s="33">
        <f t="shared" si="3"/>
        <v>87.566878188378752</v>
      </c>
    </row>
    <row r="123" spans="1:6" ht="15" customHeight="1" x14ac:dyDescent="0.25">
      <c r="A123" s="1"/>
      <c r="B123" s="1" t="s">
        <v>151</v>
      </c>
      <c r="C123" s="2">
        <v>143</v>
      </c>
      <c r="D123" s="33">
        <f t="shared" si="2"/>
        <v>82.658959537572258</v>
      </c>
      <c r="E123" s="2">
        <v>28279</v>
      </c>
      <c r="F123" s="33">
        <f t="shared" si="3"/>
        <v>87.965036705238276</v>
      </c>
    </row>
    <row r="124" spans="1:6" ht="15" customHeight="1" x14ac:dyDescent="0.25">
      <c r="A124" s="1"/>
      <c r="B124" s="1" t="s">
        <v>152</v>
      </c>
      <c r="C124" s="2">
        <v>38</v>
      </c>
      <c r="D124" s="33">
        <f t="shared" si="2"/>
        <v>21.965317919075144</v>
      </c>
      <c r="E124" s="2">
        <v>7832</v>
      </c>
      <c r="F124" s="33">
        <f t="shared" si="3"/>
        <v>24.362324250342169</v>
      </c>
    </row>
    <row r="125" spans="1:6" x14ac:dyDescent="0.25">
      <c r="A125" s="30" t="s">
        <v>153</v>
      </c>
      <c r="B125" s="1"/>
      <c r="C125" s="30"/>
      <c r="D125" s="30"/>
      <c r="E125" s="30"/>
      <c r="F125" s="30"/>
    </row>
    <row r="126" spans="1:6" ht="15" customHeight="1" x14ac:dyDescent="0.25">
      <c r="A126" s="1" t="s">
        <v>154</v>
      </c>
      <c r="B126" s="1"/>
      <c r="C126" s="2">
        <v>26</v>
      </c>
      <c r="D126" s="33">
        <f t="shared" si="2"/>
        <v>15.028901734104046</v>
      </c>
      <c r="E126" s="2">
        <v>7480</v>
      </c>
      <c r="F126" s="33">
        <f t="shared" si="3"/>
        <v>23.267388328978473</v>
      </c>
    </row>
    <row r="127" spans="1:6" ht="15" customHeight="1" x14ac:dyDescent="0.25">
      <c r="A127" s="1"/>
      <c r="B127" s="1" t="s">
        <v>155</v>
      </c>
      <c r="C127" s="2">
        <v>8</v>
      </c>
      <c r="D127" s="33">
        <f t="shared" si="2"/>
        <v>4.6242774566473983</v>
      </c>
      <c r="E127" s="2">
        <v>2164</v>
      </c>
      <c r="F127" s="33">
        <f t="shared" si="3"/>
        <v>6.7313674256563401</v>
      </c>
    </row>
    <row r="128" spans="1:6" ht="15" customHeight="1" x14ac:dyDescent="0.25">
      <c r="A128" s="1"/>
      <c r="B128" s="1" t="s">
        <v>156</v>
      </c>
      <c r="C128" s="2">
        <v>21</v>
      </c>
      <c r="D128" s="33">
        <f t="shared" si="2"/>
        <v>12.138728323699421</v>
      </c>
      <c r="E128" s="2">
        <v>6750</v>
      </c>
      <c r="F128" s="33">
        <f t="shared" si="3"/>
        <v>20.996640537513997</v>
      </c>
    </row>
    <row r="129" spans="1:6" ht="15" customHeight="1" x14ac:dyDescent="0.25">
      <c r="A129" s="1" t="s">
        <v>157</v>
      </c>
      <c r="B129" s="1" t="s">
        <v>158</v>
      </c>
      <c r="C129" s="2">
        <v>14</v>
      </c>
      <c r="D129" s="33">
        <f t="shared" si="2"/>
        <v>8.0924855491329488</v>
      </c>
      <c r="E129" s="2">
        <v>5737</v>
      </c>
      <c r="F129" s="33">
        <f t="shared" si="3"/>
        <v>17.845589150180416</v>
      </c>
    </row>
    <row r="130" spans="1:6" ht="15" customHeight="1" x14ac:dyDescent="0.25">
      <c r="A130" s="1"/>
      <c r="B130" s="1" t="s">
        <v>159</v>
      </c>
      <c r="C130" s="2">
        <v>19</v>
      </c>
      <c r="D130" s="33">
        <f t="shared" si="2"/>
        <v>10.982658959537572</v>
      </c>
      <c r="E130" s="2">
        <v>6603</v>
      </c>
      <c r="F130" s="33">
        <f t="shared" si="3"/>
        <v>20.539380365808139</v>
      </c>
    </row>
    <row r="131" spans="1:6" ht="15" customHeight="1" x14ac:dyDescent="0.25">
      <c r="A131" s="1" t="s">
        <v>160</v>
      </c>
      <c r="B131" s="1"/>
      <c r="C131" s="2">
        <v>27</v>
      </c>
      <c r="D131" s="33">
        <f t="shared" si="2"/>
        <v>15.606936416184972</v>
      </c>
      <c r="E131" s="2">
        <v>6326</v>
      </c>
      <c r="F131" s="33">
        <f t="shared" si="3"/>
        <v>19.677740450416824</v>
      </c>
    </row>
    <row r="132" spans="1:6" ht="15" customHeight="1" x14ac:dyDescent="0.25">
      <c r="A132" s="1" t="s">
        <v>161</v>
      </c>
      <c r="B132" s="1"/>
      <c r="C132" s="2">
        <v>48</v>
      </c>
      <c r="D132" s="33">
        <f t="shared" si="2"/>
        <v>27.74566473988439</v>
      </c>
      <c r="E132" s="2">
        <v>9734</v>
      </c>
      <c r="F132" s="33">
        <f t="shared" si="3"/>
        <v>30.278710961801668</v>
      </c>
    </row>
    <row r="133" spans="1:6" ht="15" customHeight="1" x14ac:dyDescent="0.25">
      <c r="A133" s="1" t="s">
        <v>162</v>
      </c>
      <c r="B133" s="1"/>
      <c r="C133" s="2">
        <v>39</v>
      </c>
      <c r="D133" s="33">
        <f t="shared" si="2"/>
        <v>22.543352601156069</v>
      </c>
      <c r="E133" s="2">
        <v>8793</v>
      </c>
      <c r="F133" s="33">
        <f t="shared" si="3"/>
        <v>27.351623740201568</v>
      </c>
    </row>
    <row r="134" spans="1:6" ht="15" customHeight="1" x14ac:dyDescent="0.25">
      <c r="A134" s="1" t="s">
        <v>163</v>
      </c>
      <c r="B134" s="1"/>
      <c r="C134" s="2">
        <v>36</v>
      </c>
      <c r="D134" s="33">
        <f t="shared" si="2"/>
        <v>20.809248554913296</v>
      </c>
      <c r="E134" s="2">
        <v>7909</v>
      </c>
      <c r="F134" s="33">
        <f t="shared" si="3"/>
        <v>24.601841483140475</v>
      </c>
    </row>
    <row r="135" spans="1:6" ht="15" customHeight="1" x14ac:dyDescent="0.25">
      <c r="A135" s="1" t="s">
        <v>164</v>
      </c>
      <c r="B135" s="1"/>
      <c r="C135" s="2">
        <v>35</v>
      </c>
      <c r="D135" s="33">
        <f t="shared" si="2"/>
        <v>20.23121387283237</v>
      </c>
      <c r="E135" s="2">
        <v>8422</v>
      </c>
      <c r="F135" s="33">
        <f t="shared" si="3"/>
        <v>26.197586163991538</v>
      </c>
    </row>
    <row r="136" spans="1:6" ht="15" customHeight="1" x14ac:dyDescent="0.25">
      <c r="A136" s="1" t="s">
        <v>165</v>
      </c>
      <c r="B136" s="1"/>
      <c r="C136" s="2">
        <v>11</v>
      </c>
      <c r="D136" s="33">
        <f t="shared" ref="D136:D150" si="4">(C136/$C$5)*100</f>
        <v>6.3583815028901727</v>
      </c>
      <c r="E136" s="2">
        <v>1882</v>
      </c>
      <c r="F136" s="33">
        <f t="shared" ref="F136:F150" si="5">(E136/$E$5)*100</f>
        <v>5.8541744432001988</v>
      </c>
    </row>
    <row r="137" spans="1:6" ht="15" customHeight="1" x14ac:dyDescent="0.25">
      <c r="A137" s="1" t="s">
        <v>166</v>
      </c>
      <c r="B137" s="1"/>
      <c r="C137" s="2">
        <v>27</v>
      </c>
      <c r="D137" s="33">
        <f t="shared" si="4"/>
        <v>15.606936416184972</v>
      </c>
      <c r="E137" s="2">
        <v>9450</v>
      </c>
      <c r="F137" s="33">
        <f t="shared" si="5"/>
        <v>29.395296752519595</v>
      </c>
    </row>
    <row r="138" spans="1:6" x14ac:dyDescent="0.25">
      <c r="A138" s="30" t="s">
        <v>167</v>
      </c>
      <c r="B138" s="1"/>
      <c r="C138" s="30"/>
      <c r="D138" s="30"/>
      <c r="E138" s="30"/>
      <c r="F138" s="30"/>
    </row>
    <row r="139" spans="1:6" ht="15" customHeight="1" x14ac:dyDescent="0.25">
      <c r="A139" s="1" t="s">
        <v>168</v>
      </c>
      <c r="B139" s="1"/>
      <c r="C139" s="2">
        <v>28</v>
      </c>
      <c r="D139" s="33">
        <f t="shared" si="4"/>
        <v>16.184971098265898</v>
      </c>
      <c r="E139" s="2">
        <v>5622</v>
      </c>
      <c r="F139" s="33">
        <f t="shared" si="5"/>
        <v>17.487868607689435</v>
      </c>
    </row>
    <row r="140" spans="1:6" ht="15" customHeight="1" x14ac:dyDescent="0.25">
      <c r="A140" s="1" t="s">
        <v>169</v>
      </c>
      <c r="B140" s="1"/>
      <c r="C140" s="2">
        <v>45</v>
      </c>
      <c r="D140" s="33">
        <f t="shared" si="4"/>
        <v>26.011560693641616</v>
      </c>
      <c r="E140" s="2">
        <v>9465</v>
      </c>
      <c r="F140" s="33">
        <f t="shared" si="5"/>
        <v>29.441955953714071</v>
      </c>
    </row>
    <row r="141" spans="1:6" ht="15" customHeight="1" x14ac:dyDescent="0.25">
      <c r="A141" s="1" t="s">
        <v>170</v>
      </c>
      <c r="B141" s="1"/>
      <c r="C141" s="2">
        <v>20</v>
      </c>
      <c r="D141" s="33">
        <f t="shared" si="4"/>
        <v>11.560693641618498</v>
      </c>
      <c r="E141" s="2">
        <v>3184</v>
      </c>
      <c r="F141" s="33">
        <f t="shared" si="5"/>
        <v>9.9041931068806761</v>
      </c>
    </row>
    <row r="142" spans="1:6" ht="15" customHeight="1" x14ac:dyDescent="0.25">
      <c r="A142" s="1" t="s">
        <v>171</v>
      </c>
      <c r="B142" s="1"/>
      <c r="C142" s="2">
        <v>43</v>
      </c>
      <c r="D142" s="33">
        <f t="shared" si="4"/>
        <v>24.855491329479769</v>
      </c>
      <c r="E142" s="2">
        <v>7942</v>
      </c>
      <c r="F142" s="33">
        <f t="shared" si="5"/>
        <v>24.704491725768321</v>
      </c>
    </row>
    <row r="143" spans="1:6" x14ac:dyDescent="0.25">
      <c r="A143" s="30" t="s">
        <v>172</v>
      </c>
      <c r="B143" s="1"/>
      <c r="C143" s="30"/>
      <c r="D143" s="30"/>
      <c r="E143" s="30"/>
      <c r="F143" s="30"/>
    </row>
    <row r="144" spans="1:6" ht="15" customHeight="1" x14ac:dyDescent="0.25">
      <c r="A144" s="1" t="s">
        <v>173</v>
      </c>
      <c r="B144" s="1"/>
      <c r="C144" s="2">
        <v>38</v>
      </c>
      <c r="D144" s="33">
        <f t="shared" si="4"/>
        <v>21.965317919075144</v>
      </c>
      <c r="E144" s="2">
        <v>7283</v>
      </c>
      <c r="F144" s="33">
        <f t="shared" si="5"/>
        <v>22.654597486624361</v>
      </c>
    </row>
    <row r="145" spans="1:7" ht="15" customHeight="1" x14ac:dyDescent="0.25">
      <c r="A145" s="1" t="s">
        <v>174</v>
      </c>
      <c r="B145" s="1"/>
      <c r="C145" s="2">
        <v>78</v>
      </c>
      <c r="D145" s="33">
        <f t="shared" si="4"/>
        <v>45.086705202312139</v>
      </c>
      <c r="E145" s="2">
        <v>15265</v>
      </c>
      <c r="F145" s="33">
        <f t="shared" si="5"/>
        <v>47.483513748911285</v>
      </c>
    </row>
    <row r="146" spans="1:7" ht="15" customHeight="1" x14ac:dyDescent="0.25">
      <c r="A146" s="1" t="s">
        <v>175</v>
      </c>
      <c r="B146" s="1"/>
      <c r="C146" s="2">
        <v>44</v>
      </c>
      <c r="D146" s="33">
        <f t="shared" si="4"/>
        <v>25.433526011560691</v>
      </c>
      <c r="E146" s="2">
        <v>10931</v>
      </c>
      <c r="F146" s="33">
        <f t="shared" si="5"/>
        <v>34.002115217120817</v>
      </c>
    </row>
    <row r="147" spans="1:7" x14ac:dyDescent="0.25">
      <c r="A147" s="30" t="s">
        <v>176</v>
      </c>
      <c r="B147" s="1"/>
      <c r="C147" s="30"/>
      <c r="D147" s="30"/>
      <c r="E147" s="30"/>
      <c r="F147" s="30"/>
    </row>
    <row r="148" spans="1:7" ht="15" customHeight="1" x14ac:dyDescent="0.25">
      <c r="A148" s="1" t="s">
        <v>177</v>
      </c>
      <c r="B148" s="1"/>
      <c r="C148" s="2">
        <v>145</v>
      </c>
      <c r="D148" s="33">
        <f t="shared" si="4"/>
        <v>83.815028901734095</v>
      </c>
      <c r="E148" s="2">
        <v>23823</v>
      </c>
      <c r="F148" s="33">
        <f t="shared" si="5"/>
        <v>74.104143337066063</v>
      </c>
    </row>
    <row r="149" spans="1:7" ht="15" customHeight="1" x14ac:dyDescent="0.25">
      <c r="A149" s="1"/>
      <c r="B149" s="1" t="s">
        <v>178</v>
      </c>
      <c r="C149" s="2">
        <v>57</v>
      </c>
      <c r="D149" s="33">
        <f t="shared" si="4"/>
        <v>32.947976878612714</v>
      </c>
      <c r="E149" s="2">
        <v>13988</v>
      </c>
      <c r="F149" s="33">
        <f t="shared" si="5"/>
        <v>43.511260420554933</v>
      </c>
    </row>
    <row r="150" spans="1:7" ht="15" customHeight="1" x14ac:dyDescent="0.25">
      <c r="A150" s="1"/>
      <c r="B150" s="1" t="s">
        <v>179</v>
      </c>
      <c r="C150" s="2">
        <v>106</v>
      </c>
      <c r="D150" s="33">
        <f t="shared" si="4"/>
        <v>61.271676300578036</v>
      </c>
      <c r="E150" s="2">
        <v>14390</v>
      </c>
      <c r="F150" s="33">
        <f t="shared" si="5"/>
        <v>44.76172701256688</v>
      </c>
    </row>
    <row r="152" spans="1:7" ht="15" customHeight="1" x14ac:dyDescent="0.25">
      <c r="A152" s="52" t="s">
        <v>234</v>
      </c>
      <c r="B152" s="52"/>
      <c r="C152" s="52"/>
      <c r="D152" s="52"/>
      <c r="E152" s="52"/>
      <c r="F152" s="52"/>
      <c r="G152" s="39"/>
    </row>
    <row r="153" spans="1:7" x14ac:dyDescent="0.25">
      <c r="A153" t="s">
        <v>235</v>
      </c>
    </row>
    <row r="154" spans="1:7" ht="16.5" customHeight="1" x14ac:dyDescent="0.25">
      <c r="A154" s="52" t="s">
        <v>241</v>
      </c>
      <c r="B154" s="52"/>
      <c r="C154" s="52"/>
      <c r="D154" s="52"/>
      <c r="E154" s="52"/>
      <c r="F154" s="52"/>
    </row>
    <row r="155" spans="1:7" x14ac:dyDescent="0.25">
      <c r="A155" t="s">
        <v>236</v>
      </c>
    </row>
  </sheetData>
  <mergeCells count="5">
    <mergeCell ref="A154:F154"/>
    <mergeCell ref="A3:B4"/>
    <mergeCell ref="E3:F3"/>
    <mergeCell ref="C3:D3"/>
    <mergeCell ref="A152:F152"/>
  </mergeCells>
  <phoneticPr fontId="1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F537-00DC-4434-A0B6-B6BD518BFCF2}">
  <dimension ref="A1:G165"/>
  <sheetViews>
    <sheetView showGridLines="0" zoomScale="75" zoomScaleNormal="75" workbookViewId="0">
      <selection activeCell="A165" sqref="A165"/>
    </sheetView>
  </sheetViews>
  <sheetFormatPr baseColWidth="10" defaultRowHeight="15" x14ac:dyDescent="0.25"/>
  <cols>
    <col min="1" max="1" width="4.7109375" customWidth="1"/>
    <col min="2" max="2" width="118.85546875" customWidth="1"/>
    <col min="3" max="3" width="16" customWidth="1"/>
    <col min="4" max="4" width="15.42578125" customWidth="1"/>
    <col min="5" max="5" width="16.85546875" customWidth="1"/>
    <col min="6" max="6" width="16.5703125" customWidth="1"/>
  </cols>
  <sheetData>
    <row r="1" spans="1:6" ht="15.75" x14ac:dyDescent="0.25">
      <c r="A1" s="12" t="s">
        <v>238</v>
      </c>
      <c r="B1" s="12"/>
    </row>
    <row r="2" spans="1:6" x14ac:dyDescent="0.25">
      <c r="A2" s="21" t="s">
        <v>14</v>
      </c>
      <c r="B2" s="21"/>
    </row>
    <row r="3" spans="1:6" ht="15" customHeight="1" x14ac:dyDescent="0.25">
      <c r="A3" s="60" t="s">
        <v>222</v>
      </c>
      <c r="B3" s="61"/>
      <c r="C3" s="55" t="s">
        <v>21</v>
      </c>
      <c r="D3" s="56"/>
      <c r="E3" s="55" t="s">
        <v>43</v>
      </c>
      <c r="F3" s="57"/>
    </row>
    <row r="4" spans="1:6" ht="30" customHeight="1" x14ac:dyDescent="0.25">
      <c r="A4" s="62"/>
      <c r="B4" s="63"/>
      <c r="C4" s="3" t="s">
        <v>3</v>
      </c>
      <c r="D4" s="31" t="s">
        <v>237</v>
      </c>
      <c r="E4" s="3" t="s">
        <v>3</v>
      </c>
      <c r="F4" s="31" t="s">
        <v>237</v>
      </c>
    </row>
    <row r="5" spans="1:6" x14ac:dyDescent="0.25">
      <c r="A5" s="30" t="s">
        <v>44</v>
      </c>
      <c r="B5" s="1"/>
      <c r="C5" s="30">
        <v>35</v>
      </c>
      <c r="D5" s="50">
        <v>100</v>
      </c>
      <c r="E5" s="51">
        <v>382479</v>
      </c>
      <c r="F5" s="50">
        <v>100</v>
      </c>
    </row>
    <row r="6" spans="1:6" x14ac:dyDescent="0.25">
      <c r="A6" s="30" t="s">
        <v>45</v>
      </c>
      <c r="B6" s="1"/>
      <c r="C6" s="30"/>
      <c r="D6" s="30"/>
      <c r="E6" s="30"/>
      <c r="F6" s="30"/>
    </row>
    <row r="7" spans="1:6" x14ac:dyDescent="0.25">
      <c r="A7" s="37" t="s">
        <v>46</v>
      </c>
      <c r="B7" s="37"/>
      <c r="C7" s="2">
        <v>32</v>
      </c>
      <c r="D7" s="33">
        <f>(C7/$C$5)*100</f>
        <v>91.428571428571431</v>
      </c>
      <c r="E7" s="2">
        <v>380059</v>
      </c>
      <c r="F7" s="33">
        <f>(E7/$E$5)*100</f>
        <v>99.367285524172573</v>
      </c>
    </row>
    <row r="8" spans="1:6" x14ac:dyDescent="0.25">
      <c r="A8" s="37" t="s">
        <v>47</v>
      </c>
      <c r="B8" s="37"/>
      <c r="C8" s="2">
        <v>28</v>
      </c>
      <c r="D8" s="33">
        <f t="shared" ref="D8:D73" si="0">(C8/$C$5)*100</f>
        <v>80</v>
      </c>
      <c r="E8" s="2">
        <v>287014</v>
      </c>
      <c r="F8" s="33">
        <f t="shared" ref="F8:F73" si="1">(E8/$E$5)*100</f>
        <v>75.040459737658807</v>
      </c>
    </row>
    <row r="9" spans="1:6" x14ac:dyDescent="0.25">
      <c r="A9" s="37"/>
      <c r="B9" s="37" t="s">
        <v>48</v>
      </c>
      <c r="C9" s="32">
        <v>19</v>
      </c>
      <c r="D9" s="34">
        <f t="shared" si="0"/>
        <v>54.285714285714285</v>
      </c>
      <c r="E9" s="32">
        <v>149643</v>
      </c>
      <c r="F9" s="33">
        <f t="shared" si="1"/>
        <v>39.124500952993493</v>
      </c>
    </row>
    <row r="10" spans="1:6" x14ac:dyDescent="0.25">
      <c r="A10" s="37"/>
      <c r="B10" s="37" t="s">
        <v>49</v>
      </c>
      <c r="C10" s="2">
        <v>5</v>
      </c>
      <c r="D10" s="33">
        <f t="shared" si="0"/>
        <v>14.285714285714285</v>
      </c>
      <c r="E10" s="2">
        <v>48830</v>
      </c>
      <c r="F10" s="33">
        <f t="shared" si="1"/>
        <v>12.76671398952622</v>
      </c>
    </row>
    <row r="11" spans="1:6" x14ac:dyDescent="0.25">
      <c r="A11" s="37"/>
      <c r="B11" s="37" t="s">
        <v>50</v>
      </c>
      <c r="C11" s="2">
        <v>19</v>
      </c>
      <c r="D11" s="33">
        <f t="shared" si="0"/>
        <v>54.285714285714285</v>
      </c>
      <c r="E11" s="2">
        <v>267176</v>
      </c>
      <c r="F11" s="33">
        <f t="shared" si="1"/>
        <v>69.853769749450294</v>
      </c>
    </row>
    <row r="12" spans="1:6" x14ac:dyDescent="0.25">
      <c r="A12" s="37"/>
      <c r="B12" s="37" t="s">
        <v>180</v>
      </c>
      <c r="C12" s="2">
        <v>6</v>
      </c>
      <c r="D12" s="33">
        <f t="shared" si="0"/>
        <v>17.142857142857142</v>
      </c>
      <c r="E12" s="2">
        <v>158131</v>
      </c>
      <c r="F12" s="33">
        <f t="shared" si="1"/>
        <v>41.3437077591188</v>
      </c>
    </row>
    <row r="13" spans="1:6" x14ac:dyDescent="0.25">
      <c r="A13" s="37"/>
      <c r="B13" s="37" t="s">
        <v>181</v>
      </c>
      <c r="C13" s="2">
        <v>1</v>
      </c>
      <c r="D13" s="33">
        <f>(C13/$C$5)*100</f>
        <v>2.8571428571428572</v>
      </c>
      <c r="E13" s="2">
        <v>16000</v>
      </c>
      <c r="F13" s="33">
        <f>(E13/$E$5)*100</f>
        <v>4.1832362038177262</v>
      </c>
    </row>
    <row r="14" spans="1:6" x14ac:dyDescent="0.25">
      <c r="A14" s="37"/>
      <c r="B14" s="37" t="s">
        <v>182</v>
      </c>
      <c r="C14" s="2">
        <v>5</v>
      </c>
      <c r="D14" s="33">
        <f t="shared" si="0"/>
        <v>14.285714285714285</v>
      </c>
      <c r="E14" s="2">
        <v>114331</v>
      </c>
      <c r="F14" s="33">
        <f t="shared" si="1"/>
        <v>29.892098651167775</v>
      </c>
    </row>
    <row r="15" spans="1:6" x14ac:dyDescent="0.25">
      <c r="A15" s="37"/>
      <c r="B15" s="37" t="s">
        <v>183</v>
      </c>
      <c r="C15" s="2">
        <v>13</v>
      </c>
      <c r="D15" s="33">
        <f t="shared" si="0"/>
        <v>37.142857142857146</v>
      </c>
      <c r="E15" s="2">
        <v>234533</v>
      </c>
      <c r="F15" s="33">
        <f t="shared" si="1"/>
        <v>61.319183536873922</v>
      </c>
    </row>
    <row r="16" spans="1:6" x14ac:dyDescent="0.25">
      <c r="A16" s="37"/>
      <c r="B16" s="37" t="s">
        <v>184</v>
      </c>
      <c r="C16" s="2">
        <v>8</v>
      </c>
      <c r="D16" s="33">
        <f t="shared" si="0"/>
        <v>22.857142857142858</v>
      </c>
      <c r="E16" s="2">
        <v>169431</v>
      </c>
      <c r="F16" s="33">
        <f t="shared" si="1"/>
        <v>44.298118328065073</v>
      </c>
    </row>
    <row r="17" spans="1:6" x14ac:dyDescent="0.25">
      <c r="A17" s="37"/>
      <c r="B17" s="37" t="s">
        <v>185</v>
      </c>
      <c r="C17" s="2">
        <v>0</v>
      </c>
      <c r="D17" s="33">
        <f t="shared" si="0"/>
        <v>0</v>
      </c>
      <c r="E17" s="2">
        <v>0</v>
      </c>
      <c r="F17" s="33">
        <f t="shared" si="1"/>
        <v>0</v>
      </c>
    </row>
    <row r="18" spans="1:6" x14ac:dyDescent="0.25">
      <c r="A18" s="37"/>
      <c r="B18" s="37" t="s">
        <v>186</v>
      </c>
      <c r="C18" s="32">
        <v>14</v>
      </c>
      <c r="D18" s="33">
        <f t="shared" si="0"/>
        <v>40</v>
      </c>
      <c r="E18">
        <v>217804</v>
      </c>
      <c r="F18" s="33">
        <f t="shared" si="1"/>
        <v>56.945348633519743</v>
      </c>
    </row>
    <row r="19" spans="1:6" x14ac:dyDescent="0.25">
      <c r="A19" s="37"/>
      <c r="B19" s="37" t="s">
        <v>187</v>
      </c>
      <c r="C19" s="2">
        <v>2</v>
      </c>
      <c r="D19" s="33">
        <f t="shared" si="0"/>
        <v>5.7142857142857144</v>
      </c>
      <c r="E19" s="2">
        <v>43900</v>
      </c>
      <c r="F19" s="33">
        <f t="shared" si="1"/>
        <v>11.477754334224885</v>
      </c>
    </row>
    <row r="20" spans="1:6" x14ac:dyDescent="0.25">
      <c r="A20" s="37"/>
      <c r="B20" s="37" t="s">
        <v>51</v>
      </c>
      <c r="C20" s="2">
        <v>5</v>
      </c>
      <c r="D20" s="33">
        <f t="shared" si="0"/>
        <v>14.285714285714285</v>
      </c>
      <c r="E20" s="2">
        <v>6813</v>
      </c>
      <c r="F20" s="33">
        <f t="shared" si="1"/>
        <v>1.7812742660381353</v>
      </c>
    </row>
    <row r="21" spans="1:6" x14ac:dyDescent="0.25">
      <c r="A21" s="37"/>
      <c r="B21" s="37" t="s">
        <v>52</v>
      </c>
      <c r="C21" s="2">
        <v>1</v>
      </c>
      <c r="D21" s="33">
        <f t="shared" si="0"/>
        <v>2.8571428571428572</v>
      </c>
      <c r="E21" s="2">
        <v>85331</v>
      </c>
      <c r="F21" s="33">
        <f t="shared" si="1"/>
        <v>22.30998303174815</v>
      </c>
    </row>
    <row r="22" spans="1:6" x14ac:dyDescent="0.25">
      <c r="A22" s="37"/>
      <c r="B22" s="37" t="s">
        <v>53</v>
      </c>
      <c r="C22" s="2">
        <v>1</v>
      </c>
      <c r="D22" s="33">
        <f t="shared" si="0"/>
        <v>2.8571428571428572</v>
      </c>
      <c r="E22" s="2">
        <v>40000</v>
      </c>
      <c r="F22" s="33">
        <f t="shared" si="1"/>
        <v>10.458090509544316</v>
      </c>
    </row>
    <row r="23" spans="1:6" x14ac:dyDescent="0.25">
      <c r="A23" s="37" t="s">
        <v>54</v>
      </c>
      <c r="B23" s="37"/>
      <c r="C23" s="2">
        <v>21</v>
      </c>
      <c r="D23" s="33">
        <f t="shared" si="0"/>
        <v>60</v>
      </c>
      <c r="E23" s="2">
        <v>313834</v>
      </c>
      <c r="F23" s="33">
        <f t="shared" si="1"/>
        <v>82.052609424308258</v>
      </c>
    </row>
    <row r="24" spans="1:6" x14ac:dyDescent="0.25">
      <c r="A24" s="37" t="s">
        <v>198</v>
      </c>
      <c r="B24" s="37"/>
      <c r="C24" s="46">
        <v>24</v>
      </c>
      <c r="D24" s="47">
        <f t="shared" si="0"/>
        <v>68.571428571428569</v>
      </c>
      <c r="E24" s="46">
        <v>297029</v>
      </c>
      <c r="F24" s="33">
        <f t="shared" si="1"/>
        <v>77.658904148985954</v>
      </c>
    </row>
    <row r="25" spans="1:6" x14ac:dyDescent="0.25">
      <c r="A25" s="37" t="s">
        <v>199</v>
      </c>
      <c r="B25" s="37"/>
      <c r="C25" s="46">
        <v>15</v>
      </c>
      <c r="D25" s="47">
        <f t="shared" si="0"/>
        <v>42.857142857142854</v>
      </c>
      <c r="E25" s="46">
        <v>250796</v>
      </c>
      <c r="F25" s="33">
        <f t="shared" si="1"/>
        <v>65.571181685791899</v>
      </c>
    </row>
    <row r="26" spans="1:6" x14ac:dyDescent="0.25">
      <c r="A26" s="37" t="s">
        <v>200</v>
      </c>
      <c r="B26" s="37"/>
      <c r="C26" s="46">
        <v>8</v>
      </c>
      <c r="D26" s="47">
        <f t="shared" si="0"/>
        <v>22.857142857142858</v>
      </c>
      <c r="E26" s="46">
        <v>66336</v>
      </c>
      <c r="F26" s="33">
        <f t="shared" si="1"/>
        <v>17.343697301028289</v>
      </c>
    </row>
    <row r="27" spans="1:6" x14ac:dyDescent="0.25">
      <c r="A27" s="37" t="s">
        <v>201</v>
      </c>
      <c r="B27" s="37"/>
      <c r="C27" s="46">
        <v>11</v>
      </c>
      <c r="D27" s="47">
        <f t="shared" si="0"/>
        <v>31.428571428571427</v>
      </c>
      <c r="E27" s="46">
        <v>106850</v>
      </c>
      <c r="F27" s="33">
        <f t="shared" si="1"/>
        <v>27.936174273620253</v>
      </c>
    </row>
    <row r="28" spans="1:6" x14ac:dyDescent="0.25">
      <c r="A28" s="30" t="s">
        <v>55</v>
      </c>
      <c r="B28" s="1"/>
      <c r="C28" s="30"/>
      <c r="D28" s="30"/>
      <c r="E28" s="30"/>
      <c r="F28" s="30"/>
    </row>
    <row r="29" spans="1:6" x14ac:dyDescent="0.25">
      <c r="A29" s="37" t="s">
        <v>56</v>
      </c>
      <c r="B29" s="37"/>
      <c r="C29" s="2">
        <v>1</v>
      </c>
      <c r="D29" s="33">
        <f t="shared" si="0"/>
        <v>2.8571428571428572</v>
      </c>
      <c r="E29" s="2">
        <v>1200</v>
      </c>
      <c r="F29" s="33">
        <f t="shared" si="1"/>
        <v>0.31374271528632947</v>
      </c>
    </row>
    <row r="30" spans="1:6" x14ac:dyDescent="0.25">
      <c r="A30" s="37" t="s">
        <v>57</v>
      </c>
      <c r="B30" s="37"/>
      <c r="C30" s="2">
        <v>19</v>
      </c>
      <c r="D30" s="33">
        <f t="shared" si="0"/>
        <v>54.285714285714285</v>
      </c>
      <c r="E30" s="2">
        <v>273441</v>
      </c>
      <c r="F30" s="33">
        <f t="shared" si="1"/>
        <v>71.491768175507673</v>
      </c>
    </row>
    <row r="31" spans="1:6" x14ac:dyDescent="0.25">
      <c r="A31" s="37" t="s">
        <v>58</v>
      </c>
      <c r="B31" s="37"/>
      <c r="C31" s="2">
        <v>12</v>
      </c>
      <c r="D31" s="33">
        <f t="shared" si="0"/>
        <v>34.285714285714285</v>
      </c>
      <c r="E31" s="2">
        <v>166118</v>
      </c>
      <c r="F31" s="33">
        <f t="shared" si="1"/>
        <v>43.431926981612065</v>
      </c>
    </row>
    <row r="32" spans="1:6" ht="15" customHeight="1" x14ac:dyDescent="0.25">
      <c r="A32" s="37" t="s">
        <v>59</v>
      </c>
      <c r="B32" s="37"/>
      <c r="C32" s="2">
        <v>7</v>
      </c>
      <c r="D32" s="33">
        <f t="shared" si="0"/>
        <v>20</v>
      </c>
      <c r="E32" s="2">
        <v>96400</v>
      </c>
      <c r="F32" s="33">
        <f t="shared" si="1"/>
        <v>25.203998128001796</v>
      </c>
    </row>
    <row r="33" spans="1:6" x14ac:dyDescent="0.25">
      <c r="A33" s="37" t="s">
        <v>60</v>
      </c>
      <c r="B33" s="37"/>
      <c r="C33" s="2">
        <v>10</v>
      </c>
      <c r="D33" s="33">
        <f t="shared" si="0"/>
        <v>28.571428571428569</v>
      </c>
      <c r="E33" s="2">
        <v>73593</v>
      </c>
      <c r="F33" s="33">
        <f t="shared" si="1"/>
        <v>19.241056371722369</v>
      </c>
    </row>
    <row r="34" spans="1:6" x14ac:dyDescent="0.25">
      <c r="A34" s="37" t="s">
        <v>61</v>
      </c>
      <c r="B34" s="37"/>
      <c r="C34" s="2">
        <v>4</v>
      </c>
      <c r="D34" s="33">
        <f t="shared" si="0"/>
        <v>11.428571428571429</v>
      </c>
      <c r="E34" s="2">
        <v>95650</v>
      </c>
      <c r="F34" s="33">
        <f t="shared" si="1"/>
        <v>25.007908930947842</v>
      </c>
    </row>
    <row r="35" spans="1:6" x14ac:dyDescent="0.25">
      <c r="A35" s="37" t="s">
        <v>62</v>
      </c>
      <c r="B35" s="37"/>
      <c r="C35" s="2">
        <v>0</v>
      </c>
      <c r="D35" s="33">
        <f t="shared" si="0"/>
        <v>0</v>
      </c>
      <c r="E35" s="2">
        <v>0</v>
      </c>
      <c r="F35" s="33">
        <f t="shared" si="1"/>
        <v>0</v>
      </c>
    </row>
    <row r="36" spans="1:6" x14ac:dyDescent="0.25">
      <c r="A36" s="37" t="s">
        <v>63</v>
      </c>
      <c r="B36" s="37"/>
      <c r="C36" s="2">
        <v>13</v>
      </c>
      <c r="D36" s="33">
        <f t="shared" si="0"/>
        <v>37.142857142857146</v>
      </c>
      <c r="E36" s="2">
        <v>263974</v>
      </c>
      <c r="F36" s="33">
        <f t="shared" si="1"/>
        <v>69.016599604161271</v>
      </c>
    </row>
    <row r="37" spans="1:6" x14ac:dyDescent="0.25">
      <c r="A37" s="37" t="s">
        <v>64</v>
      </c>
      <c r="B37" s="37"/>
      <c r="C37" s="2">
        <v>17</v>
      </c>
      <c r="D37" s="33">
        <f t="shared" si="0"/>
        <v>48.571428571428569</v>
      </c>
      <c r="E37" s="2">
        <v>203223</v>
      </c>
      <c r="F37" s="33">
        <f t="shared" si="1"/>
        <v>53.1331131905281</v>
      </c>
    </row>
    <row r="38" spans="1:6" x14ac:dyDescent="0.25">
      <c r="A38" s="37"/>
      <c r="B38" s="37" t="s">
        <v>65</v>
      </c>
      <c r="C38" s="2">
        <v>13</v>
      </c>
      <c r="D38" s="33">
        <f t="shared" si="0"/>
        <v>37.142857142857146</v>
      </c>
      <c r="E38" s="2">
        <v>79173</v>
      </c>
      <c r="F38" s="33">
        <f t="shared" si="1"/>
        <v>20.699959997803802</v>
      </c>
    </row>
    <row r="39" spans="1:6" ht="15" customHeight="1" x14ac:dyDescent="0.25">
      <c r="A39" s="37"/>
      <c r="B39" s="37" t="s">
        <v>66</v>
      </c>
      <c r="C39" s="2">
        <v>8</v>
      </c>
      <c r="D39" s="33">
        <f t="shared" si="0"/>
        <v>22.857142857142858</v>
      </c>
      <c r="E39" s="2">
        <v>171300</v>
      </c>
      <c r="F39" s="33">
        <f t="shared" si="1"/>
        <v>44.786772607123524</v>
      </c>
    </row>
    <row r="40" spans="1:6" x14ac:dyDescent="0.25">
      <c r="A40" s="37" t="s">
        <v>67</v>
      </c>
      <c r="B40" s="37"/>
      <c r="C40" s="2">
        <v>20</v>
      </c>
      <c r="D40" s="33">
        <f t="shared" si="0"/>
        <v>57.142857142857139</v>
      </c>
      <c r="E40" s="2">
        <v>219641</v>
      </c>
      <c r="F40" s="33">
        <f t="shared" si="1"/>
        <v>57.425636440170571</v>
      </c>
    </row>
    <row r="41" spans="1:6" x14ac:dyDescent="0.25">
      <c r="A41" s="37"/>
      <c r="B41" s="37" t="s">
        <v>68</v>
      </c>
      <c r="C41" s="2">
        <v>17</v>
      </c>
      <c r="D41" s="33">
        <f t="shared" si="0"/>
        <v>48.571428571428569</v>
      </c>
      <c r="E41" s="2">
        <v>170506</v>
      </c>
      <c r="F41" s="33">
        <f t="shared" si="1"/>
        <v>44.579179510509078</v>
      </c>
    </row>
    <row r="42" spans="1:6" ht="15" customHeight="1" x14ac:dyDescent="0.25">
      <c r="A42" s="37"/>
      <c r="B42" s="37" t="s">
        <v>69</v>
      </c>
      <c r="C42" s="2">
        <v>13</v>
      </c>
      <c r="D42" s="33">
        <f t="shared" si="0"/>
        <v>37.142857142857146</v>
      </c>
      <c r="E42" s="2">
        <v>125091</v>
      </c>
      <c r="F42" s="33">
        <f t="shared" si="1"/>
        <v>32.705324998235199</v>
      </c>
    </row>
    <row r="43" spans="1:6" x14ac:dyDescent="0.25">
      <c r="A43" s="37" t="s">
        <v>70</v>
      </c>
      <c r="B43" s="37"/>
      <c r="C43" s="2">
        <v>3</v>
      </c>
      <c r="D43" s="33">
        <f t="shared" si="0"/>
        <v>8.5714285714285712</v>
      </c>
      <c r="E43" s="2">
        <v>89881</v>
      </c>
      <c r="F43" s="33">
        <f t="shared" si="1"/>
        <v>23.499590827208813</v>
      </c>
    </row>
    <row r="44" spans="1:6" x14ac:dyDescent="0.25">
      <c r="A44" s="37" t="s">
        <v>71</v>
      </c>
      <c r="B44" s="37"/>
      <c r="C44" s="2">
        <v>21</v>
      </c>
      <c r="D44" s="33">
        <f t="shared" si="0"/>
        <v>60</v>
      </c>
      <c r="E44" s="2">
        <v>307362</v>
      </c>
      <c r="F44" s="33">
        <f t="shared" si="1"/>
        <v>80.36049037986399</v>
      </c>
    </row>
    <row r="45" spans="1:6" x14ac:dyDescent="0.25">
      <c r="A45" s="30" t="s">
        <v>72</v>
      </c>
      <c r="B45" s="1"/>
      <c r="C45" s="30"/>
      <c r="D45" s="30"/>
      <c r="E45" s="30"/>
      <c r="F45" s="30"/>
    </row>
    <row r="46" spans="1:6" ht="15" customHeight="1" x14ac:dyDescent="0.25">
      <c r="A46" s="37" t="s">
        <v>73</v>
      </c>
      <c r="B46" s="37"/>
      <c r="C46" s="2">
        <v>2</v>
      </c>
      <c r="D46" s="33">
        <f t="shared" si="0"/>
        <v>5.7142857142857144</v>
      </c>
      <c r="E46" s="2">
        <v>101331</v>
      </c>
      <c r="F46" s="33">
        <f t="shared" si="1"/>
        <v>26.493219235565874</v>
      </c>
    </row>
    <row r="47" spans="1:6" ht="15" customHeight="1" x14ac:dyDescent="0.25">
      <c r="A47" s="37"/>
      <c r="B47" s="37" t="s">
        <v>74</v>
      </c>
      <c r="C47" s="2">
        <v>2</v>
      </c>
      <c r="D47" s="33">
        <f t="shared" si="0"/>
        <v>5.7142857142857144</v>
      </c>
      <c r="E47" s="2">
        <v>101331</v>
      </c>
      <c r="F47" s="33">
        <f t="shared" si="1"/>
        <v>26.493219235565874</v>
      </c>
    </row>
    <row r="48" spans="1:6" ht="15" customHeight="1" x14ac:dyDescent="0.25">
      <c r="A48" s="37"/>
      <c r="B48" s="37" t="s">
        <v>75</v>
      </c>
      <c r="C48" s="2">
        <v>0</v>
      </c>
      <c r="D48" s="33">
        <f t="shared" si="0"/>
        <v>0</v>
      </c>
      <c r="E48" s="2">
        <v>0</v>
      </c>
      <c r="F48" s="33">
        <f t="shared" si="1"/>
        <v>0</v>
      </c>
    </row>
    <row r="49" spans="1:6" ht="15" customHeight="1" x14ac:dyDescent="0.25">
      <c r="A49" s="37"/>
      <c r="B49" s="37" t="s">
        <v>76</v>
      </c>
      <c r="C49" s="2">
        <v>0</v>
      </c>
      <c r="D49" s="33">
        <f t="shared" si="0"/>
        <v>0</v>
      </c>
      <c r="E49" s="2">
        <v>0</v>
      </c>
      <c r="F49" s="33">
        <f t="shared" si="1"/>
        <v>0</v>
      </c>
    </row>
    <row r="50" spans="1:6" ht="15" customHeight="1" x14ac:dyDescent="0.25">
      <c r="A50" s="37" t="s">
        <v>77</v>
      </c>
      <c r="B50" s="37"/>
      <c r="C50" s="2">
        <v>22</v>
      </c>
      <c r="D50" s="33">
        <f t="shared" si="0"/>
        <v>62.857142857142854</v>
      </c>
      <c r="E50" s="2">
        <v>202303</v>
      </c>
      <c r="F50" s="33">
        <f t="shared" si="1"/>
        <v>52.892577108808595</v>
      </c>
    </row>
    <row r="51" spans="1:6" ht="15" customHeight="1" x14ac:dyDescent="0.25">
      <c r="A51" s="37"/>
      <c r="B51" s="37" t="s">
        <v>78</v>
      </c>
      <c r="C51" s="2">
        <v>18</v>
      </c>
      <c r="D51" s="33">
        <f t="shared" si="0"/>
        <v>51.428571428571423</v>
      </c>
      <c r="E51" s="2">
        <v>196453</v>
      </c>
      <c r="F51" s="33">
        <f t="shared" si="1"/>
        <v>51.363081371787736</v>
      </c>
    </row>
    <row r="52" spans="1:6" ht="15" customHeight="1" x14ac:dyDescent="0.25">
      <c r="A52" s="37" t="s">
        <v>79</v>
      </c>
      <c r="B52" s="37"/>
      <c r="C52" s="2">
        <v>17</v>
      </c>
      <c r="D52" s="33">
        <f t="shared" si="0"/>
        <v>48.571428571428569</v>
      </c>
      <c r="E52" s="2">
        <v>215741</v>
      </c>
      <c r="F52" s="33">
        <f t="shared" si="1"/>
        <v>56.405972615489993</v>
      </c>
    </row>
    <row r="53" spans="1:6" x14ac:dyDescent="0.25">
      <c r="A53" s="37"/>
      <c r="B53" s="37" t="s">
        <v>80</v>
      </c>
      <c r="C53" s="2">
        <v>5</v>
      </c>
      <c r="D53" s="33">
        <f t="shared" si="0"/>
        <v>14.285714285714285</v>
      </c>
      <c r="E53" s="2">
        <v>7581</v>
      </c>
      <c r="F53" s="33">
        <f t="shared" si="1"/>
        <v>1.9820696038213861</v>
      </c>
    </row>
    <row r="54" spans="1:6" ht="15" customHeight="1" x14ac:dyDescent="0.25">
      <c r="A54" s="37" t="s">
        <v>81</v>
      </c>
      <c r="B54" s="37"/>
      <c r="C54" s="2">
        <v>1</v>
      </c>
      <c r="D54" s="33">
        <f t="shared" si="0"/>
        <v>2.8571428571428572</v>
      </c>
      <c r="E54" s="2">
        <v>40000</v>
      </c>
      <c r="F54" s="33">
        <f t="shared" si="1"/>
        <v>10.458090509544316</v>
      </c>
    </row>
    <row r="55" spans="1:6" x14ac:dyDescent="0.25">
      <c r="A55" s="30" t="s">
        <v>82</v>
      </c>
      <c r="B55" s="1"/>
      <c r="C55" s="30"/>
      <c r="D55" s="30"/>
      <c r="E55" s="30"/>
      <c r="F55" s="30"/>
    </row>
    <row r="56" spans="1:6" ht="15" customHeight="1" x14ac:dyDescent="0.25">
      <c r="A56" s="37" t="s">
        <v>83</v>
      </c>
      <c r="B56" s="37"/>
      <c r="C56" s="2">
        <v>5</v>
      </c>
      <c r="D56" s="33">
        <f t="shared" si="0"/>
        <v>14.285714285714285</v>
      </c>
      <c r="E56" s="2">
        <v>139600</v>
      </c>
      <c r="F56" s="33">
        <f t="shared" si="1"/>
        <v>36.49873587830966</v>
      </c>
    </row>
    <row r="57" spans="1:6" ht="15" customHeight="1" x14ac:dyDescent="0.25">
      <c r="A57" s="37"/>
      <c r="B57" s="37" t="s">
        <v>84</v>
      </c>
      <c r="C57" s="2">
        <v>1</v>
      </c>
      <c r="D57" s="33">
        <f t="shared" si="0"/>
        <v>2.8571428571428572</v>
      </c>
      <c r="E57" s="2">
        <v>40000</v>
      </c>
      <c r="F57" s="33">
        <f t="shared" si="1"/>
        <v>10.458090509544316</v>
      </c>
    </row>
    <row r="58" spans="1:6" ht="15" customHeight="1" x14ac:dyDescent="0.25">
      <c r="A58" s="37"/>
      <c r="B58" s="37" t="s">
        <v>85</v>
      </c>
      <c r="C58" s="2">
        <v>2</v>
      </c>
      <c r="D58" s="33">
        <f t="shared" si="0"/>
        <v>5.7142857142857144</v>
      </c>
      <c r="E58" s="2">
        <v>3100</v>
      </c>
      <c r="F58" s="33">
        <f t="shared" si="1"/>
        <v>0.8105020144896844</v>
      </c>
    </row>
    <row r="59" spans="1:6" ht="15" customHeight="1" x14ac:dyDescent="0.25">
      <c r="A59" s="37"/>
      <c r="B59" s="37" t="s">
        <v>86</v>
      </c>
      <c r="C59" s="2">
        <v>2</v>
      </c>
      <c r="D59" s="33">
        <f t="shared" si="0"/>
        <v>5.7142857142857144</v>
      </c>
      <c r="E59" s="2">
        <v>96500</v>
      </c>
      <c r="F59" s="33">
        <f t="shared" si="1"/>
        <v>25.230143354275658</v>
      </c>
    </row>
    <row r="60" spans="1:6" ht="15" customHeight="1" x14ac:dyDescent="0.25">
      <c r="A60" s="37" t="s">
        <v>87</v>
      </c>
      <c r="B60" s="37"/>
      <c r="C60" s="2">
        <v>0</v>
      </c>
      <c r="D60" s="33">
        <f t="shared" si="0"/>
        <v>0</v>
      </c>
      <c r="E60" s="2">
        <v>0</v>
      </c>
      <c r="F60" s="33">
        <f t="shared" si="1"/>
        <v>0</v>
      </c>
    </row>
    <row r="61" spans="1:6" ht="15" customHeight="1" x14ac:dyDescent="0.25">
      <c r="A61" s="37" t="s">
        <v>88</v>
      </c>
      <c r="B61" s="37"/>
      <c r="C61" s="2">
        <v>21</v>
      </c>
      <c r="D61" s="33">
        <f t="shared" si="0"/>
        <v>60</v>
      </c>
      <c r="E61" s="2">
        <v>293469</v>
      </c>
      <c r="F61" s="33">
        <f t="shared" si="1"/>
        <v>76.728134093636513</v>
      </c>
    </row>
    <row r="62" spans="1:6" ht="15" customHeight="1" x14ac:dyDescent="0.25">
      <c r="A62" s="37"/>
      <c r="B62" s="37" t="s">
        <v>89</v>
      </c>
      <c r="C62" s="2">
        <v>3</v>
      </c>
      <c r="D62" s="33">
        <f t="shared" si="0"/>
        <v>8.5714285714285712</v>
      </c>
      <c r="E62" s="2">
        <v>90550</v>
      </c>
      <c r="F62" s="33">
        <f t="shared" si="1"/>
        <v>23.67450239098094</v>
      </c>
    </row>
    <row r="63" spans="1:6" ht="15" customHeight="1" x14ac:dyDescent="0.25">
      <c r="A63" s="37"/>
      <c r="B63" s="37" t="s">
        <v>90</v>
      </c>
      <c r="C63" s="2">
        <v>3</v>
      </c>
      <c r="D63" s="33">
        <f t="shared" si="0"/>
        <v>8.5714285714285712</v>
      </c>
      <c r="E63" s="2">
        <v>125050</v>
      </c>
      <c r="F63" s="33">
        <f t="shared" si="1"/>
        <v>32.694605455462913</v>
      </c>
    </row>
    <row r="64" spans="1:6" ht="15" customHeight="1" x14ac:dyDescent="0.25">
      <c r="A64" s="37"/>
      <c r="B64" s="37" t="s">
        <v>91</v>
      </c>
      <c r="C64" s="2">
        <v>2</v>
      </c>
      <c r="D64" s="33">
        <f t="shared" si="0"/>
        <v>5.7142857142857144</v>
      </c>
      <c r="E64" s="2">
        <v>45000</v>
      </c>
      <c r="F64" s="33">
        <f t="shared" si="1"/>
        <v>11.765351823237353</v>
      </c>
    </row>
    <row r="65" spans="1:6" ht="15" customHeight="1" x14ac:dyDescent="0.25">
      <c r="A65" s="37"/>
      <c r="B65" s="37" t="s">
        <v>92</v>
      </c>
      <c r="C65" s="2">
        <v>8</v>
      </c>
      <c r="D65" s="33">
        <f t="shared" si="0"/>
        <v>22.857142857142858</v>
      </c>
      <c r="E65" s="2">
        <v>264101</v>
      </c>
      <c r="F65" s="33">
        <f t="shared" si="1"/>
        <v>69.049804041529072</v>
      </c>
    </row>
    <row r="66" spans="1:6" ht="15" customHeight="1" x14ac:dyDescent="0.25">
      <c r="A66" s="37"/>
      <c r="B66" s="37" t="s">
        <v>93</v>
      </c>
      <c r="C66" s="2">
        <v>3</v>
      </c>
      <c r="D66" s="33">
        <f t="shared" si="0"/>
        <v>8.5714285714285712</v>
      </c>
      <c r="E66" s="2">
        <v>125550</v>
      </c>
      <c r="F66" s="33">
        <f t="shared" si="1"/>
        <v>32.82533158683222</v>
      </c>
    </row>
    <row r="67" spans="1:6" ht="15" customHeight="1" x14ac:dyDescent="0.25">
      <c r="A67" s="37"/>
      <c r="B67" s="37" t="s">
        <v>94</v>
      </c>
      <c r="C67" s="2">
        <v>9</v>
      </c>
      <c r="D67" s="33">
        <f t="shared" si="0"/>
        <v>25.714285714285712</v>
      </c>
      <c r="E67" s="2">
        <v>94801</v>
      </c>
      <c r="F67" s="33">
        <f t="shared" si="1"/>
        <v>24.785935959882764</v>
      </c>
    </row>
    <row r="68" spans="1:6" ht="15" customHeight="1" x14ac:dyDescent="0.25">
      <c r="A68" s="37"/>
      <c r="B68" s="37" t="s">
        <v>95</v>
      </c>
      <c r="C68" s="2">
        <v>4</v>
      </c>
      <c r="D68" s="33">
        <f t="shared" si="0"/>
        <v>11.428571428571429</v>
      </c>
      <c r="E68" s="2">
        <v>48488</v>
      </c>
      <c r="F68" s="33">
        <f t="shared" si="1"/>
        <v>12.67729731566962</v>
      </c>
    </row>
    <row r="69" spans="1:6" ht="15" customHeight="1" x14ac:dyDescent="0.25">
      <c r="A69" s="37"/>
      <c r="B69" s="37" t="s">
        <v>96</v>
      </c>
      <c r="C69" s="2">
        <v>4</v>
      </c>
      <c r="D69" s="33">
        <f t="shared" si="0"/>
        <v>11.428571428571429</v>
      </c>
      <c r="E69" s="2">
        <v>45750</v>
      </c>
      <c r="F69" s="33">
        <f t="shared" si="1"/>
        <v>11.961441020291311</v>
      </c>
    </row>
    <row r="70" spans="1:6" ht="15" customHeight="1" x14ac:dyDescent="0.25">
      <c r="A70" s="37"/>
      <c r="B70" s="37" t="s">
        <v>97</v>
      </c>
      <c r="C70" s="2">
        <v>1</v>
      </c>
      <c r="D70" s="33">
        <f t="shared" si="0"/>
        <v>2.8571428571428572</v>
      </c>
      <c r="E70" s="2">
        <v>300</v>
      </c>
      <c r="F70" s="33">
        <f t="shared" si="1"/>
        <v>7.8435678821582366E-2</v>
      </c>
    </row>
    <row r="71" spans="1:6" ht="15" customHeight="1" x14ac:dyDescent="0.25">
      <c r="A71" s="37"/>
      <c r="B71" s="37" t="s">
        <v>98</v>
      </c>
      <c r="C71" s="2">
        <v>12</v>
      </c>
      <c r="D71" s="33">
        <f t="shared" si="0"/>
        <v>34.285714285714285</v>
      </c>
      <c r="E71" s="2">
        <v>102780</v>
      </c>
      <c r="F71" s="33">
        <f t="shared" si="1"/>
        <v>26.872063564274118</v>
      </c>
    </row>
    <row r="72" spans="1:6" ht="15" customHeight="1" x14ac:dyDescent="0.25">
      <c r="A72" s="37"/>
      <c r="B72" s="37" t="s">
        <v>205</v>
      </c>
      <c r="C72" s="2">
        <v>8</v>
      </c>
      <c r="D72" s="33">
        <f t="shared" si="0"/>
        <v>22.857142857142858</v>
      </c>
      <c r="E72" s="2">
        <v>80930</v>
      </c>
      <c r="F72" s="33">
        <f t="shared" si="1"/>
        <v>21.159331623435534</v>
      </c>
    </row>
    <row r="73" spans="1:6" ht="15" customHeight="1" x14ac:dyDescent="0.25">
      <c r="A73" s="37"/>
      <c r="B73" s="37" t="s">
        <v>206</v>
      </c>
      <c r="C73" s="2">
        <v>1</v>
      </c>
      <c r="D73" s="33">
        <f t="shared" si="0"/>
        <v>2.8571428571428572</v>
      </c>
      <c r="E73" s="2">
        <v>3900</v>
      </c>
      <c r="F73" s="33">
        <f t="shared" si="1"/>
        <v>1.0196638246805707</v>
      </c>
    </row>
    <row r="74" spans="1:6" ht="15" customHeight="1" x14ac:dyDescent="0.25">
      <c r="A74" s="37"/>
      <c r="B74" s="37" t="s">
        <v>207</v>
      </c>
      <c r="C74" s="2">
        <v>1</v>
      </c>
      <c r="D74" s="33">
        <f t="shared" ref="D74:D137" si="2">(C74/$C$5)*100</f>
        <v>2.8571428571428572</v>
      </c>
      <c r="E74" s="2">
        <v>550</v>
      </c>
      <c r="F74" s="33">
        <f t="shared" ref="F74:F137" si="3">(E74/$E$5)*100</f>
        <v>0.14379874450623434</v>
      </c>
    </row>
    <row r="75" spans="1:6" ht="15" customHeight="1" x14ac:dyDescent="0.25">
      <c r="A75" s="37"/>
      <c r="B75" s="37" t="s">
        <v>101</v>
      </c>
      <c r="C75" s="2">
        <v>10</v>
      </c>
      <c r="D75" s="33">
        <f t="shared" si="2"/>
        <v>28.571428571428569</v>
      </c>
      <c r="E75" s="2">
        <v>257811</v>
      </c>
      <c r="F75" s="33">
        <f t="shared" si="3"/>
        <v>67.405269308903243</v>
      </c>
    </row>
    <row r="76" spans="1:6" ht="15" customHeight="1" x14ac:dyDescent="0.25">
      <c r="A76" s="37"/>
      <c r="B76" s="37" t="s">
        <v>208</v>
      </c>
      <c r="C76" s="2">
        <v>0</v>
      </c>
      <c r="D76" s="33">
        <f t="shared" si="2"/>
        <v>0</v>
      </c>
      <c r="E76" s="2">
        <v>0</v>
      </c>
      <c r="F76" s="33">
        <f t="shared" si="3"/>
        <v>0</v>
      </c>
    </row>
    <row r="77" spans="1:6" ht="15" customHeight="1" x14ac:dyDescent="0.25">
      <c r="A77" s="37"/>
      <c r="B77" s="37" t="s">
        <v>202</v>
      </c>
      <c r="C77" s="2">
        <v>6</v>
      </c>
      <c r="D77" s="33">
        <f t="shared" si="2"/>
        <v>17.142857142857142</v>
      </c>
      <c r="E77" s="2">
        <v>136917</v>
      </c>
      <c r="F77" s="33">
        <f t="shared" si="3"/>
        <v>35.797259457381976</v>
      </c>
    </row>
    <row r="78" spans="1:6" ht="15" customHeight="1" x14ac:dyDescent="0.25">
      <c r="A78" s="37"/>
      <c r="B78" s="37" t="s">
        <v>102</v>
      </c>
      <c r="C78" s="2">
        <v>6</v>
      </c>
      <c r="D78" s="33">
        <f t="shared" si="2"/>
        <v>17.142857142857142</v>
      </c>
      <c r="E78" s="2">
        <v>125711</v>
      </c>
      <c r="F78" s="33">
        <f t="shared" si="3"/>
        <v>32.867425401133133</v>
      </c>
    </row>
    <row r="79" spans="1:6" ht="15" customHeight="1" x14ac:dyDescent="0.25">
      <c r="A79" s="37"/>
      <c r="B79" s="37" t="s">
        <v>103</v>
      </c>
      <c r="C79" s="2">
        <v>10</v>
      </c>
      <c r="D79" s="33">
        <f t="shared" si="2"/>
        <v>28.571428571428569</v>
      </c>
      <c r="E79" s="2">
        <v>256761</v>
      </c>
      <c r="F79" s="33">
        <f t="shared" si="3"/>
        <v>67.130744433027701</v>
      </c>
    </row>
    <row r="80" spans="1:6" ht="15" customHeight="1" x14ac:dyDescent="0.25">
      <c r="A80" s="37"/>
      <c r="B80" s="37" t="s">
        <v>203</v>
      </c>
      <c r="C80" s="2">
        <v>2</v>
      </c>
      <c r="D80" s="33">
        <f t="shared" si="2"/>
        <v>5.7142857142857144</v>
      </c>
      <c r="E80" s="2">
        <v>35917</v>
      </c>
      <c r="F80" s="33">
        <f t="shared" si="3"/>
        <v>9.390580920782579</v>
      </c>
    </row>
    <row r="81" spans="1:6" ht="15" customHeight="1" x14ac:dyDescent="0.25">
      <c r="A81" s="37"/>
      <c r="B81" s="37" t="s">
        <v>104</v>
      </c>
      <c r="C81" s="2">
        <v>1</v>
      </c>
      <c r="D81" s="33">
        <f t="shared" si="2"/>
        <v>2.8571428571428572</v>
      </c>
      <c r="E81" s="2">
        <v>6800</v>
      </c>
      <c r="F81" s="33">
        <f t="shared" si="3"/>
        <v>1.7778753866225336</v>
      </c>
    </row>
    <row r="82" spans="1:6" ht="15" customHeight="1" x14ac:dyDescent="0.25">
      <c r="A82" s="37"/>
      <c r="B82" s="37" t="s">
        <v>204</v>
      </c>
      <c r="C82" s="2">
        <v>8</v>
      </c>
      <c r="D82" s="33">
        <f t="shared" si="2"/>
        <v>22.857142857142858</v>
      </c>
      <c r="E82" s="2">
        <v>221461</v>
      </c>
      <c r="F82" s="33">
        <f t="shared" si="3"/>
        <v>57.901479558354843</v>
      </c>
    </row>
    <row r="83" spans="1:6" ht="15" customHeight="1" x14ac:dyDescent="0.25">
      <c r="A83" s="37"/>
      <c r="B83" s="37" t="s">
        <v>105</v>
      </c>
      <c r="C83" s="2">
        <v>3</v>
      </c>
      <c r="D83" s="33">
        <f t="shared" si="2"/>
        <v>8.5714285714285712</v>
      </c>
      <c r="E83" s="2">
        <v>121248</v>
      </c>
      <c r="F83" s="33">
        <f t="shared" si="3"/>
        <v>31.700563952530725</v>
      </c>
    </row>
    <row r="84" spans="1:6" ht="15" customHeight="1" x14ac:dyDescent="0.25">
      <c r="A84" s="37"/>
      <c r="B84" s="37" t="s">
        <v>106</v>
      </c>
      <c r="C84" s="2">
        <v>6</v>
      </c>
      <c r="D84" s="33">
        <f t="shared" si="2"/>
        <v>17.142857142857142</v>
      </c>
      <c r="E84" s="2">
        <v>124661</v>
      </c>
      <c r="F84" s="33">
        <f t="shared" si="3"/>
        <v>32.592900525257598</v>
      </c>
    </row>
    <row r="85" spans="1:6" x14ac:dyDescent="0.25">
      <c r="A85" s="37"/>
      <c r="B85" s="37" t="s">
        <v>107</v>
      </c>
      <c r="C85" s="2">
        <v>8</v>
      </c>
      <c r="D85" s="33">
        <f t="shared" si="2"/>
        <v>22.857142857142858</v>
      </c>
      <c r="E85" s="2">
        <v>151013</v>
      </c>
      <c r="F85" s="33">
        <f t="shared" si="3"/>
        <v>39.482690552945392</v>
      </c>
    </row>
    <row r="86" spans="1:6" ht="15" customHeight="1" x14ac:dyDescent="0.25">
      <c r="A86" s="37"/>
      <c r="B86" s="37" t="s">
        <v>108</v>
      </c>
      <c r="C86" s="2">
        <v>1</v>
      </c>
      <c r="D86" s="33">
        <f t="shared" si="2"/>
        <v>2.8571428571428572</v>
      </c>
      <c r="E86" s="2">
        <v>263</v>
      </c>
      <c r="F86" s="33">
        <f t="shared" si="3"/>
        <v>6.8761945100253866E-2</v>
      </c>
    </row>
    <row r="87" spans="1:6" ht="15" customHeight="1" x14ac:dyDescent="0.25">
      <c r="A87" s="37" t="s">
        <v>109</v>
      </c>
      <c r="B87" s="37"/>
      <c r="C87" s="2">
        <v>11</v>
      </c>
      <c r="D87" s="33">
        <f t="shared" si="2"/>
        <v>31.428571428571427</v>
      </c>
      <c r="E87" s="2">
        <v>161793</v>
      </c>
      <c r="F87" s="33">
        <f t="shared" si="3"/>
        <v>42.301145945267585</v>
      </c>
    </row>
    <row r="88" spans="1:6" x14ac:dyDescent="0.25">
      <c r="A88" s="30" t="s">
        <v>110</v>
      </c>
      <c r="B88" s="1"/>
      <c r="C88" s="30"/>
      <c r="D88" s="30"/>
      <c r="E88" s="30"/>
      <c r="F88" s="30"/>
    </row>
    <row r="89" spans="1:6" ht="15" customHeight="1" x14ac:dyDescent="0.25">
      <c r="A89" s="37" t="s">
        <v>209</v>
      </c>
      <c r="B89" s="37"/>
      <c r="C89" s="2">
        <v>11</v>
      </c>
      <c r="D89" s="33">
        <f t="shared" si="2"/>
        <v>31.428571428571427</v>
      </c>
      <c r="E89" s="2">
        <v>48767</v>
      </c>
      <c r="F89" s="33">
        <f t="shared" si="3"/>
        <v>12.750242496973691</v>
      </c>
    </row>
    <row r="90" spans="1:6" ht="15" customHeight="1" x14ac:dyDescent="0.25">
      <c r="A90" s="37" t="s">
        <v>210</v>
      </c>
      <c r="B90" s="37"/>
      <c r="C90" s="2">
        <v>7</v>
      </c>
      <c r="D90" s="33">
        <f t="shared" si="2"/>
        <v>20</v>
      </c>
      <c r="E90" s="2">
        <v>37929</v>
      </c>
      <c r="F90" s="33">
        <f t="shared" si="3"/>
        <v>9.916622873412658</v>
      </c>
    </row>
    <row r="91" spans="1:6" ht="15" customHeight="1" x14ac:dyDescent="0.25">
      <c r="A91" s="37" t="s">
        <v>211</v>
      </c>
      <c r="B91" s="37"/>
      <c r="C91" s="2">
        <v>6</v>
      </c>
      <c r="D91" s="33">
        <f t="shared" si="2"/>
        <v>17.142857142857142</v>
      </c>
      <c r="E91" s="2">
        <v>30738</v>
      </c>
      <c r="F91" s="33">
        <f t="shared" si="3"/>
        <v>8.0365196520593294</v>
      </c>
    </row>
    <row r="92" spans="1:6" ht="15" customHeight="1" x14ac:dyDescent="0.25">
      <c r="A92" s="37" t="s">
        <v>115</v>
      </c>
      <c r="B92" s="37"/>
      <c r="C92" s="2">
        <v>12</v>
      </c>
      <c r="D92" s="33">
        <f t="shared" si="2"/>
        <v>34.285714285714285</v>
      </c>
      <c r="E92" s="2">
        <v>106816</v>
      </c>
      <c r="F92" s="33">
        <f t="shared" si="3"/>
        <v>27.927284896687137</v>
      </c>
    </row>
    <row r="93" spans="1:6" ht="15" customHeight="1" x14ac:dyDescent="0.25">
      <c r="A93" s="37"/>
      <c r="B93" s="37" t="s">
        <v>116</v>
      </c>
      <c r="C93" s="2">
        <v>8</v>
      </c>
      <c r="D93" s="33">
        <f t="shared" si="2"/>
        <v>22.857142857142858</v>
      </c>
      <c r="E93" s="2">
        <v>93691</v>
      </c>
      <c r="F93" s="33">
        <f t="shared" si="3"/>
        <v>24.495723948242908</v>
      </c>
    </row>
    <row r="94" spans="1:6" ht="15" customHeight="1" x14ac:dyDescent="0.25">
      <c r="A94" s="37"/>
      <c r="B94" s="37" t="s">
        <v>117</v>
      </c>
      <c r="C94" s="2">
        <v>8</v>
      </c>
      <c r="D94" s="33">
        <f t="shared" si="2"/>
        <v>22.857142857142858</v>
      </c>
      <c r="E94" s="2">
        <v>20295</v>
      </c>
      <c r="F94" s="33">
        <f t="shared" si="3"/>
        <v>5.306173672280047</v>
      </c>
    </row>
    <row r="95" spans="1:6" ht="15" customHeight="1" x14ac:dyDescent="0.25">
      <c r="A95" s="37"/>
      <c r="B95" s="37" t="s">
        <v>118</v>
      </c>
      <c r="C95" s="2">
        <v>7</v>
      </c>
      <c r="D95" s="33">
        <f t="shared" si="2"/>
        <v>20</v>
      </c>
      <c r="E95" s="2">
        <v>17508</v>
      </c>
      <c r="F95" s="33">
        <f t="shared" si="3"/>
        <v>4.5775062160275466</v>
      </c>
    </row>
    <row r="96" spans="1:6" ht="15" customHeight="1" x14ac:dyDescent="0.25">
      <c r="A96" s="37"/>
      <c r="B96" s="37" t="s">
        <v>119</v>
      </c>
      <c r="C96" s="2">
        <v>9</v>
      </c>
      <c r="D96" s="33">
        <f t="shared" si="2"/>
        <v>25.714285714285712</v>
      </c>
      <c r="E96" s="2">
        <v>20703</v>
      </c>
      <c r="F96" s="33">
        <f t="shared" si="3"/>
        <v>5.4128461954773988</v>
      </c>
    </row>
    <row r="97" spans="1:6" ht="15" customHeight="1" x14ac:dyDescent="0.25">
      <c r="A97" s="37"/>
      <c r="B97" s="37" t="s">
        <v>120</v>
      </c>
      <c r="C97" s="2">
        <v>3</v>
      </c>
      <c r="D97" s="33">
        <f t="shared" si="2"/>
        <v>8.5714285714285712</v>
      </c>
      <c r="E97" s="2">
        <v>2507</v>
      </c>
      <c r="F97" s="33">
        <f t="shared" si="3"/>
        <v>0.65546082268568995</v>
      </c>
    </row>
    <row r="98" spans="1:6" ht="15" customHeight="1" x14ac:dyDescent="0.25">
      <c r="A98" s="37" t="s">
        <v>121</v>
      </c>
      <c r="B98" s="37"/>
      <c r="C98" s="2">
        <v>2</v>
      </c>
      <c r="D98" s="33">
        <f t="shared" si="2"/>
        <v>5.7142857142857144</v>
      </c>
      <c r="E98" s="2">
        <v>1545</v>
      </c>
      <c r="F98" s="33">
        <f t="shared" si="3"/>
        <v>0.40394374593114912</v>
      </c>
    </row>
    <row r="99" spans="1:6" ht="15" customHeight="1" x14ac:dyDescent="0.25">
      <c r="A99" s="37"/>
      <c r="B99" s="37" t="s">
        <v>116</v>
      </c>
      <c r="C99" s="2">
        <v>2</v>
      </c>
      <c r="D99" s="33">
        <f t="shared" si="2"/>
        <v>5.7142857142857144</v>
      </c>
      <c r="E99" s="2">
        <v>1545</v>
      </c>
      <c r="F99" s="33">
        <f t="shared" si="3"/>
        <v>0.40394374593114912</v>
      </c>
    </row>
    <row r="100" spans="1:6" ht="15" customHeight="1" x14ac:dyDescent="0.25">
      <c r="A100" s="37"/>
      <c r="B100" s="37" t="s">
        <v>117</v>
      </c>
      <c r="C100" s="2">
        <v>1</v>
      </c>
      <c r="D100" s="33">
        <f t="shared" si="2"/>
        <v>2.8571428571428572</v>
      </c>
      <c r="E100" s="2">
        <v>345</v>
      </c>
      <c r="F100" s="33">
        <f t="shared" si="3"/>
        <v>9.0201030644819713E-2</v>
      </c>
    </row>
    <row r="101" spans="1:6" ht="15" customHeight="1" x14ac:dyDescent="0.25">
      <c r="A101" s="37"/>
      <c r="B101" s="37" t="s">
        <v>118</v>
      </c>
      <c r="C101" s="2">
        <v>1</v>
      </c>
      <c r="D101" s="33">
        <f t="shared" si="2"/>
        <v>2.8571428571428572</v>
      </c>
      <c r="E101" s="2">
        <v>345</v>
      </c>
      <c r="F101" s="33">
        <f t="shared" si="3"/>
        <v>9.0201030644819713E-2</v>
      </c>
    </row>
    <row r="102" spans="1:6" ht="15" customHeight="1" x14ac:dyDescent="0.25">
      <c r="A102" s="37"/>
      <c r="B102" s="37" t="s">
        <v>122</v>
      </c>
      <c r="C102" s="2">
        <v>2</v>
      </c>
      <c r="D102" s="33">
        <f t="shared" si="2"/>
        <v>5.7142857142857144</v>
      </c>
      <c r="E102" s="2">
        <v>1545</v>
      </c>
      <c r="F102" s="33">
        <f t="shared" si="3"/>
        <v>0.40394374593114912</v>
      </c>
    </row>
    <row r="103" spans="1:6" x14ac:dyDescent="0.25">
      <c r="A103" s="37" t="s">
        <v>123</v>
      </c>
      <c r="B103" s="37"/>
      <c r="C103" s="2">
        <v>18</v>
      </c>
      <c r="D103" s="33">
        <f t="shared" si="2"/>
        <v>51.428571428571423</v>
      </c>
      <c r="E103" s="2">
        <v>275042</v>
      </c>
      <c r="F103" s="33">
        <f t="shared" si="3"/>
        <v>71.910353248152177</v>
      </c>
    </row>
    <row r="104" spans="1:6" ht="15" customHeight="1" x14ac:dyDescent="0.25">
      <c r="A104" s="37" t="s">
        <v>124</v>
      </c>
      <c r="B104" s="37"/>
      <c r="C104" s="2">
        <v>18</v>
      </c>
      <c r="D104" s="33">
        <f t="shared" si="2"/>
        <v>51.428571428571423</v>
      </c>
      <c r="E104" s="2">
        <v>136568</v>
      </c>
      <c r="F104" s="33">
        <f t="shared" si="3"/>
        <v>35.706012617686198</v>
      </c>
    </row>
    <row r="105" spans="1:6" ht="15" customHeight="1" x14ac:dyDescent="0.25">
      <c r="A105" s="37" t="s">
        <v>125</v>
      </c>
      <c r="B105" s="37"/>
      <c r="C105" s="2">
        <v>15</v>
      </c>
      <c r="D105" s="33">
        <f t="shared" si="2"/>
        <v>42.857142857142854</v>
      </c>
      <c r="E105" s="2">
        <v>133111</v>
      </c>
      <c r="F105" s="33">
        <f t="shared" si="3"/>
        <v>34.802172145398828</v>
      </c>
    </row>
    <row r="106" spans="1:6" x14ac:dyDescent="0.25">
      <c r="A106" s="30" t="s">
        <v>126</v>
      </c>
      <c r="B106" s="1"/>
      <c r="C106" s="30"/>
      <c r="D106" s="30"/>
      <c r="E106" s="30"/>
      <c r="F106" s="30"/>
    </row>
    <row r="107" spans="1:6" ht="15" customHeight="1" x14ac:dyDescent="0.25">
      <c r="A107" s="37" t="s">
        <v>127</v>
      </c>
      <c r="B107" s="37"/>
      <c r="C107" s="2">
        <v>5</v>
      </c>
      <c r="D107" s="33">
        <f t="shared" si="2"/>
        <v>14.285714285714285</v>
      </c>
      <c r="E107" s="2">
        <v>162081</v>
      </c>
      <c r="F107" s="33">
        <f t="shared" si="3"/>
        <v>42.376444196936305</v>
      </c>
    </row>
    <row r="108" spans="1:6" x14ac:dyDescent="0.25">
      <c r="A108" s="37"/>
      <c r="B108" s="37" t="s">
        <v>128</v>
      </c>
      <c r="C108" s="2">
        <v>2</v>
      </c>
      <c r="D108" s="33">
        <f t="shared" si="2"/>
        <v>5.7142857142857144</v>
      </c>
      <c r="E108" s="2">
        <v>43900</v>
      </c>
      <c r="F108" s="33">
        <f t="shared" si="3"/>
        <v>11.477754334224885</v>
      </c>
    </row>
    <row r="109" spans="1:6" ht="15" customHeight="1" x14ac:dyDescent="0.25">
      <c r="A109" s="37"/>
      <c r="B109" s="37" t="s">
        <v>129</v>
      </c>
      <c r="C109" s="2">
        <v>2</v>
      </c>
      <c r="D109" s="33">
        <f t="shared" si="2"/>
        <v>5.7142857142857144</v>
      </c>
      <c r="E109" s="2">
        <v>70000</v>
      </c>
      <c r="F109" s="33">
        <f t="shared" si="3"/>
        <v>18.301658391702553</v>
      </c>
    </row>
    <row r="110" spans="1:6" ht="15" customHeight="1" x14ac:dyDescent="0.25">
      <c r="A110" s="37"/>
      <c r="B110" s="37" t="s">
        <v>130</v>
      </c>
      <c r="C110" s="2">
        <v>1</v>
      </c>
      <c r="D110" s="33">
        <f t="shared" si="2"/>
        <v>2.8571428571428572</v>
      </c>
      <c r="E110" s="2">
        <v>40000</v>
      </c>
      <c r="F110" s="33">
        <f t="shared" si="3"/>
        <v>10.458090509544316</v>
      </c>
    </row>
    <row r="111" spans="1:6" ht="15" customHeight="1" x14ac:dyDescent="0.25">
      <c r="A111" s="37" t="s">
        <v>131</v>
      </c>
      <c r="B111" s="37"/>
      <c r="C111" s="2">
        <v>6</v>
      </c>
      <c r="D111" s="33">
        <f t="shared" si="2"/>
        <v>17.142857142857142</v>
      </c>
      <c r="E111" s="2">
        <v>133281</v>
      </c>
      <c r="F111" s="33">
        <f t="shared" si="3"/>
        <v>34.846619030064396</v>
      </c>
    </row>
    <row r="112" spans="1:6" ht="15" customHeight="1" x14ac:dyDescent="0.25">
      <c r="A112" s="37" t="s">
        <v>132</v>
      </c>
      <c r="B112" s="37"/>
      <c r="C112" s="2">
        <v>2</v>
      </c>
      <c r="D112" s="33">
        <f t="shared" si="2"/>
        <v>5.7142857142857144</v>
      </c>
      <c r="E112" s="2">
        <v>1200</v>
      </c>
      <c r="F112" s="33">
        <f t="shared" si="3"/>
        <v>0.31374271528632947</v>
      </c>
    </row>
    <row r="113" spans="1:6" x14ac:dyDescent="0.25">
      <c r="A113" s="30" t="s">
        <v>133</v>
      </c>
      <c r="B113" s="1"/>
      <c r="C113" s="30"/>
      <c r="D113" s="30"/>
      <c r="E113" s="30"/>
      <c r="F113" s="30"/>
    </row>
    <row r="114" spans="1:6" x14ac:dyDescent="0.25">
      <c r="A114" s="37" t="s">
        <v>134</v>
      </c>
      <c r="B114" s="37"/>
      <c r="C114" s="2">
        <v>32</v>
      </c>
      <c r="D114" s="33">
        <f t="shared" si="2"/>
        <v>91.428571428571431</v>
      </c>
      <c r="E114" s="2">
        <v>374934</v>
      </c>
      <c r="F114" s="33">
        <f t="shared" si="3"/>
        <v>98.027342677637208</v>
      </c>
    </row>
    <row r="115" spans="1:6" ht="15" customHeight="1" x14ac:dyDescent="0.25">
      <c r="A115" s="37"/>
      <c r="B115" s="37" t="s">
        <v>135</v>
      </c>
      <c r="C115" s="2">
        <v>29</v>
      </c>
      <c r="D115" s="33">
        <f t="shared" si="2"/>
        <v>82.857142857142861</v>
      </c>
      <c r="E115" s="2">
        <v>343384</v>
      </c>
      <c r="F115" s="33">
        <f t="shared" si="3"/>
        <v>89.778523788234125</v>
      </c>
    </row>
    <row r="116" spans="1:6" ht="15" customHeight="1" x14ac:dyDescent="0.25">
      <c r="A116" s="37"/>
      <c r="B116" s="37" t="s">
        <v>136</v>
      </c>
      <c r="C116" s="2">
        <v>14</v>
      </c>
      <c r="D116" s="33">
        <f t="shared" si="2"/>
        <v>40</v>
      </c>
      <c r="E116" s="2">
        <v>204402</v>
      </c>
      <c r="F116" s="33">
        <f t="shared" si="3"/>
        <v>53.441365408296924</v>
      </c>
    </row>
    <row r="117" spans="1:6" ht="15" customHeight="1" x14ac:dyDescent="0.25">
      <c r="A117" s="37"/>
      <c r="B117" s="37" t="s">
        <v>137</v>
      </c>
      <c r="C117" s="2">
        <v>18</v>
      </c>
      <c r="D117" s="33">
        <f t="shared" si="2"/>
        <v>51.428571428571423</v>
      </c>
      <c r="E117" s="2">
        <v>219615</v>
      </c>
      <c r="F117" s="33">
        <f t="shared" si="3"/>
        <v>57.418838681339366</v>
      </c>
    </row>
    <row r="118" spans="1:6" ht="15" customHeight="1" x14ac:dyDescent="0.25">
      <c r="A118" s="37" t="s">
        <v>138</v>
      </c>
      <c r="B118" s="37"/>
      <c r="C118" s="2">
        <v>11</v>
      </c>
      <c r="D118" s="33">
        <f t="shared" si="2"/>
        <v>31.428571428571427</v>
      </c>
      <c r="E118" s="2">
        <v>170511</v>
      </c>
      <c r="F118" s="33">
        <f t="shared" si="3"/>
        <v>44.58048677182277</v>
      </c>
    </row>
    <row r="119" spans="1:6" ht="15" customHeight="1" x14ac:dyDescent="0.25">
      <c r="A119" s="37" t="s">
        <v>139</v>
      </c>
      <c r="B119" s="37"/>
      <c r="C119" s="2">
        <v>14</v>
      </c>
      <c r="D119" s="33">
        <f t="shared" si="2"/>
        <v>40</v>
      </c>
      <c r="E119" s="2">
        <v>123543</v>
      </c>
      <c r="F119" s="33">
        <f t="shared" si="3"/>
        <v>32.300596895515831</v>
      </c>
    </row>
    <row r="120" spans="1:6" x14ac:dyDescent="0.25">
      <c r="A120" s="30" t="s">
        <v>140</v>
      </c>
      <c r="B120" s="1"/>
      <c r="C120" s="30"/>
      <c r="D120" s="30"/>
      <c r="E120" s="30"/>
      <c r="F120" s="30"/>
    </row>
    <row r="121" spans="1:6" x14ac:dyDescent="0.25">
      <c r="A121" s="37" t="s">
        <v>141</v>
      </c>
      <c r="B121" s="37"/>
      <c r="C121" s="2">
        <v>10</v>
      </c>
      <c r="D121" s="33">
        <f t="shared" si="2"/>
        <v>28.571428571428569</v>
      </c>
      <c r="E121" s="2">
        <v>144575</v>
      </c>
      <c r="F121" s="33">
        <f t="shared" si="3"/>
        <v>37.799460885434236</v>
      </c>
    </row>
    <row r="122" spans="1:6" ht="15" customHeight="1" x14ac:dyDescent="0.25">
      <c r="A122" s="37"/>
      <c r="B122" s="37" t="s">
        <v>142</v>
      </c>
      <c r="C122" s="2">
        <v>2</v>
      </c>
      <c r="D122" s="33">
        <f t="shared" si="2"/>
        <v>5.7142857142857144</v>
      </c>
      <c r="E122" s="2">
        <v>3258</v>
      </c>
      <c r="F122" s="33">
        <f t="shared" si="3"/>
        <v>0.8518114720023845</v>
      </c>
    </row>
    <row r="123" spans="1:6" ht="15" customHeight="1" x14ac:dyDescent="0.25">
      <c r="A123" s="37"/>
      <c r="B123" s="37" t="s">
        <v>143</v>
      </c>
      <c r="C123" s="2">
        <v>6</v>
      </c>
      <c r="D123" s="33">
        <f t="shared" si="2"/>
        <v>17.142857142857142</v>
      </c>
      <c r="E123" s="2">
        <v>51808</v>
      </c>
      <c r="F123" s="33">
        <f t="shared" si="3"/>
        <v>13.545318827961797</v>
      </c>
    </row>
    <row r="124" spans="1:6" ht="15" customHeight="1" x14ac:dyDescent="0.25">
      <c r="A124" s="37"/>
      <c r="B124" s="37" t="s">
        <v>144</v>
      </c>
      <c r="C124" s="2">
        <v>2</v>
      </c>
      <c r="D124" s="33">
        <f t="shared" si="2"/>
        <v>5.7142857142857144</v>
      </c>
      <c r="E124" s="2">
        <v>40408</v>
      </c>
      <c r="F124" s="33">
        <f t="shared" si="3"/>
        <v>10.564763032741666</v>
      </c>
    </row>
    <row r="125" spans="1:6" ht="15" customHeight="1" x14ac:dyDescent="0.25">
      <c r="A125" s="37"/>
      <c r="B125" s="37" t="s">
        <v>145</v>
      </c>
      <c r="C125" s="2">
        <v>5</v>
      </c>
      <c r="D125" s="33">
        <f t="shared" si="2"/>
        <v>14.285714285714285</v>
      </c>
      <c r="E125" s="2">
        <v>51400</v>
      </c>
      <c r="F125" s="33">
        <f t="shared" si="3"/>
        <v>13.438646304764445</v>
      </c>
    </row>
    <row r="126" spans="1:6" x14ac:dyDescent="0.25">
      <c r="A126" s="37"/>
      <c r="B126" s="37" t="s">
        <v>146</v>
      </c>
      <c r="C126" s="2">
        <v>6</v>
      </c>
      <c r="D126" s="33">
        <f t="shared" si="2"/>
        <v>17.142857142857142</v>
      </c>
      <c r="E126" s="2">
        <v>95867</v>
      </c>
      <c r="F126" s="33">
        <f t="shared" si="3"/>
        <v>25.064644071962121</v>
      </c>
    </row>
    <row r="127" spans="1:6" ht="15" customHeight="1" x14ac:dyDescent="0.25">
      <c r="A127" s="37"/>
      <c r="B127" s="37" t="s">
        <v>147</v>
      </c>
      <c r="C127" s="2">
        <v>10</v>
      </c>
      <c r="D127" s="33">
        <f t="shared" si="2"/>
        <v>28.571428571428569</v>
      </c>
      <c r="E127" s="2">
        <v>144575</v>
      </c>
      <c r="F127" s="33">
        <f t="shared" si="3"/>
        <v>37.799460885434236</v>
      </c>
    </row>
    <row r="128" spans="1:6" x14ac:dyDescent="0.25">
      <c r="A128" s="30" t="s">
        <v>148</v>
      </c>
      <c r="B128" s="1"/>
      <c r="C128" s="30"/>
      <c r="D128" s="30"/>
      <c r="E128" s="30"/>
      <c r="F128" s="30"/>
    </row>
    <row r="129" spans="1:6" ht="15" customHeight="1" x14ac:dyDescent="0.25">
      <c r="A129" s="37" t="s">
        <v>149</v>
      </c>
      <c r="B129" s="37"/>
      <c r="C129" s="2">
        <v>31</v>
      </c>
      <c r="D129" s="33">
        <f t="shared" si="2"/>
        <v>88.571428571428569</v>
      </c>
      <c r="E129" s="2">
        <v>363334</v>
      </c>
      <c r="F129" s="33">
        <f t="shared" si="3"/>
        <v>94.994496429869358</v>
      </c>
    </row>
    <row r="130" spans="1:6" ht="15" customHeight="1" x14ac:dyDescent="0.25">
      <c r="A130" s="37"/>
      <c r="B130" s="37" t="s">
        <v>150</v>
      </c>
      <c r="C130" s="2">
        <v>29</v>
      </c>
      <c r="D130" s="33">
        <f t="shared" si="2"/>
        <v>82.857142857142861</v>
      </c>
      <c r="E130" s="2">
        <v>356784</v>
      </c>
      <c r="F130" s="33">
        <f t="shared" si="3"/>
        <v>93.281984108931468</v>
      </c>
    </row>
    <row r="131" spans="1:6" ht="15" customHeight="1" x14ac:dyDescent="0.25">
      <c r="A131" s="37"/>
      <c r="B131" s="37" t="s">
        <v>151</v>
      </c>
      <c r="C131" s="2">
        <v>28</v>
      </c>
      <c r="D131" s="33">
        <f t="shared" si="2"/>
        <v>80</v>
      </c>
      <c r="E131" s="2">
        <v>318962</v>
      </c>
      <c r="F131" s="33">
        <f t="shared" si="3"/>
        <v>83.39333662763184</v>
      </c>
    </row>
    <row r="132" spans="1:6" ht="15" customHeight="1" x14ac:dyDescent="0.25">
      <c r="A132" s="37"/>
      <c r="B132" s="37" t="s">
        <v>152</v>
      </c>
      <c r="C132" s="2">
        <v>3</v>
      </c>
      <c r="D132" s="33">
        <f t="shared" si="2"/>
        <v>8.5714285714285712</v>
      </c>
      <c r="E132" s="2">
        <v>2457</v>
      </c>
      <c r="F132" s="33">
        <f t="shared" si="3"/>
        <v>0.64238820954875964</v>
      </c>
    </row>
    <row r="133" spans="1:6" x14ac:dyDescent="0.25">
      <c r="A133" s="30" t="s">
        <v>153</v>
      </c>
      <c r="B133" s="1"/>
      <c r="C133" s="30"/>
      <c r="D133" s="30"/>
      <c r="E133" s="30"/>
      <c r="F133" s="30"/>
    </row>
    <row r="134" spans="1:6" ht="15" customHeight="1" x14ac:dyDescent="0.25">
      <c r="A134" s="37" t="s">
        <v>154</v>
      </c>
      <c r="B134" s="37"/>
      <c r="C134" s="2">
        <v>4</v>
      </c>
      <c r="D134" s="33">
        <f t="shared" si="2"/>
        <v>11.428571428571429</v>
      </c>
      <c r="E134" s="2">
        <v>42050</v>
      </c>
      <c r="F134" s="33">
        <f t="shared" si="3"/>
        <v>10.994067648158461</v>
      </c>
    </row>
    <row r="135" spans="1:6" ht="15" customHeight="1" x14ac:dyDescent="0.25">
      <c r="A135" s="37"/>
      <c r="B135" s="37" t="s">
        <v>155</v>
      </c>
      <c r="C135" s="2">
        <v>2</v>
      </c>
      <c r="D135" s="33">
        <f t="shared" si="2"/>
        <v>5.7142857142857144</v>
      </c>
      <c r="E135" s="2">
        <v>1500</v>
      </c>
      <c r="F135" s="33">
        <f t="shared" si="3"/>
        <v>0.39217839410791183</v>
      </c>
    </row>
    <row r="136" spans="1:6" ht="15" customHeight="1" x14ac:dyDescent="0.25">
      <c r="A136" s="37"/>
      <c r="B136" s="37" t="s">
        <v>156</v>
      </c>
      <c r="C136" s="2">
        <v>4</v>
      </c>
      <c r="D136" s="33">
        <f t="shared" si="2"/>
        <v>11.428571428571429</v>
      </c>
      <c r="E136" s="2">
        <v>42050</v>
      </c>
      <c r="F136" s="33">
        <f t="shared" si="3"/>
        <v>10.994067648158461</v>
      </c>
    </row>
    <row r="137" spans="1:6" ht="15" customHeight="1" x14ac:dyDescent="0.25">
      <c r="A137" s="37" t="s">
        <v>157</v>
      </c>
      <c r="B137" s="37" t="s">
        <v>158</v>
      </c>
      <c r="C137" s="2">
        <v>3</v>
      </c>
      <c r="D137" s="33">
        <f t="shared" si="2"/>
        <v>8.5714285714285712</v>
      </c>
      <c r="E137" s="2">
        <v>40850</v>
      </c>
      <c r="F137" s="33">
        <f t="shared" si="3"/>
        <v>10.680324932872132</v>
      </c>
    </row>
    <row r="138" spans="1:6" ht="15" customHeight="1" x14ac:dyDescent="0.25">
      <c r="A138" s="37"/>
      <c r="B138" s="37" t="s">
        <v>159</v>
      </c>
      <c r="C138" s="2">
        <v>3</v>
      </c>
      <c r="D138" s="33">
        <f t="shared" ref="D138:D149" si="4">(C138/$C$5)*100</f>
        <v>8.5714285714285712</v>
      </c>
      <c r="E138" s="2">
        <v>41750</v>
      </c>
      <c r="F138" s="33">
        <f t="shared" ref="F138:F149" si="5">(E138/$E$5)*100</f>
        <v>10.915631969336879</v>
      </c>
    </row>
    <row r="139" spans="1:6" ht="15" customHeight="1" x14ac:dyDescent="0.25">
      <c r="A139" s="37" t="s">
        <v>212</v>
      </c>
      <c r="B139" s="37"/>
      <c r="C139" s="2">
        <v>8</v>
      </c>
      <c r="D139" s="33">
        <f t="shared" si="4"/>
        <v>22.857142857142858</v>
      </c>
      <c r="E139" s="2">
        <v>160510</v>
      </c>
      <c r="F139" s="33">
        <f t="shared" si="5"/>
        <v>41.965702692173949</v>
      </c>
    </row>
    <row r="140" spans="1:6" ht="15" customHeight="1" x14ac:dyDescent="0.25">
      <c r="A140" s="37" t="s">
        <v>213</v>
      </c>
      <c r="B140" s="37"/>
      <c r="C140" s="2">
        <v>4</v>
      </c>
      <c r="D140" s="33">
        <f t="shared" si="4"/>
        <v>11.428571428571429</v>
      </c>
      <c r="E140" s="2">
        <v>133681</v>
      </c>
      <c r="F140" s="33">
        <f t="shared" si="5"/>
        <v>34.951199935159835</v>
      </c>
    </row>
    <row r="141" spans="1:6" x14ac:dyDescent="0.25">
      <c r="A141" s="37" t="s">
        <v>214</v>
      </c>
      <c r="B141" s="37"/>
      <c r="C141" s="2">
        <v>4</v>
      </c>
      <c r="D141" s="33">
        <f t="shared" si="4"/>
        <v>11.428571428571429</v>
      </c>
      <c r="E141" s="2">
        <v>137053</v>
      </c>
      <c r="F141" s="33">
        <f t="shared" si="5"/>
        <v>35.832816965114425</v>
      </c>
    </row>
    <row r="142" spans="1:6" ht="15" customHeight="1" x14ac:dyDescent="0.25">
      <c r="A142" s="37" t="s">
        <v>215</v>
      </c>
      <c r="B142" s="37"/>
      <c r="C142" s="2">
        <v>6</v>
      </c>
      <c r="D142" s="33">
        <f t="shared" si="4"/>
        <v>17.142857142857142</v>
      </c>
      <c r="E142" s="2">
        <v>146138</v>
      </c>
      <c r="F142" s="33">
        <f t="shared" si="5"/>
        <v>38.208110772094678</v>
      </c>
    </row>
    <row r="143" spans="1:6" ht="15" customHeight="1" x14ac:dyDescent="0.25">
      <c r="A143" s="37" t="s">
        <v>160</v>
      </c>
      <c r="B143" s="37"/>
      <c r="C143" s="2">
        <v>5</v>
      </c>
      <c r="D143" s="33">
        <f t="shared" si="4"/>
        <v>14.285714285714285</v>
      </c>
      <c r="E143" s="2">
        <v>16200</v>
      </c>
      <c r="F143" s="33">
        <f t="shared" si="5"/>
        <v>4.2355266563654475</v>
      </c>
    </row>
    <row r="144" spans="1:6" ht="15" customHeight="1" x14ac:dyDescent="0.25">
      <c r="A144" s="37" t="s">
        <v>161</v>
      </c>
      <c r="B144" s="37"/>
      <c r="C144" s="2">
        <v>5</v>
      </c>
      <c r="D144" s="33">
        <f t="shared" si="4"/>
        <v>14.285714285714285</v>
      </c>
      <c r="E144" s="2">
        <v>16865</v>
      </c>
      <c r="F144" s="33">
        <f t="shared" si="5"/>
        <v>4.4093924110866221</v>
      </c>
    </row>
    <row r="145" spans="1:6" ht="15" customHeight="1" x14ac:dyDescent="0.25">
      <c r="A145" s="37" t="s">
        <v>162</v>
      </c>
      <c r="B145" s="37"/>
      <c r="C145" s="2">
        <v>1</v>
      </c>
      <c r="D145" s="33">
        <f t="shared" si="4"/>
        <v>2.8571428571428572</v>
      </c>
      <c r="E145" s="2">
        <v>2800</v>
      </c>
      <c r="F145" s="33">
        <f t="shared" si="5"/>
        <v>0.73206633566810209</v>
      </c>
    </row>
    <row r="146" spans="1:6" x14ac:dyDescent="0.25">
      <c r="A146" s="37" t="s">
        <v>163</v>
      </c>
      <c r="B146" s="37"/>
      <c r="C146" s="2">
        <v>1</v>
      </c>
      <c r="D146" s="33">
        <f t="shared" si="4"/>
        <v>2.8571428571428572</v>
      </c>
      <c r="E146" s="2">
        <v>2800</v>
      </c>
      <c r="F146" s="33">
        <f t="shared" si="5"/>
        <v>0.73206633566810209</v>
      </c>
    </row>
    <row r="147" spans="1:6" ht="15" customHeight="1" x14ac:dyDescent="0.25">
      <c r="A147" s="37" t="s">
        <v>164</v>
      </c>
      <c r="B147" s="37"/>
      <c r="C147" s="2">
        <v>1</v>
      </c>
      <c r="D147" s="33">
        <f t="shared" si="4"/>
        <v>2.8571428571428572</v>
      </c>
      <c r="E147" s="2">
        <v>2800</v>
      </c>
      <c r="F147" s="33">
        <f t="shared" si="5"/>
        <v>0.73206633566810209</v>
      </c>
    </row>
    <row r="148" spans="1:6" ht="15" customHeight="1" x14ac:dyDescent="0.25">
      <c r="A148" s="37" t="s">
        <v>165</v>
      </c>
      <c r="B148" s="37"/>
      <c r="C148" s="2">
        <v>1</v>
      </c>
      <c r="D148" s="33">
        <f t="shared" si="4"/>
        <v>2.8571428571428572</v>
      </c>
      <c r="E148" s="2">
        <v>2800</v>
      </c>
      <c r="F148" s="33">
        <f t="shared" si="5"/>
        <v>0.73206633566810209</v>
      </c>
    </row>
    <row r="149" spans="1:6" ht="15" customHeight="1" x14ac:dyDescent="0.25">
      <c r="A149" s="37" t="s">
        <v>166</v>
      </c>
      <c r="B149" s="37"/>
      <c r="C149" s="2">
        <v>0</v>
      </c>
      <c r="D149" s="33">
        <f t="shared" si="4"/>
        <v>0</v>
      </c>
      <c r="E149" s="2">
        <v>0</v>
      </c>
      <c r="F149" s="33">
        <f t="shared" si="5"/>
        <v>0</v>
      </c>
    </row>
    <row r="150" spans="1:6" x14ac:dyDescent="0.25">
      <c r="A150" s="30" t="s">
        <v>167</v>
      </c>
      <c r="B150" s="1"/>
      <c r="C150" s="30"/>
      <c r="D150" s="30"/>
      <c r="E150" s="30"/>
      <c r="F150" s="30"/>
    </row>
    <row r="151" spans="1:6" ht="15" customHeight="1" x14ac:dyDescent="0.25">
      <c r="A151" s="37" t="s">
        <v>168</v>
      </c>
      <c r="B151" s="37"/>
      <c r="C151" s="2">
        <v>7</v>
      </c>
      <c r="D151" s="33">
        <f t="shared" ref="D151:D160" si="6">(C151/$C$5)*100</f>
        <v>20</v>
      </c>
      <c r="E151" s="2">
        <v>14328</v>
      </c>
      <c r="F151" s="33">
        <f t="shared" ref="F151:F160" si="7">(E151/$E$5)*100</f>
        <v>3.7460880205187737</v>
      </c>
    </row>
    <row r="152" spans="1:6" ht="15" customHeight="1" x14ac:dyDescent="0.25">
      <c r="A152" s="37" t="s">
        <v>169</v>
      </c>
      <c r="B152" s="37"/>
      <c r="C152" s="2">
        <v>6</v>
      </c>
      <c r="D152" s="33">
        <f t="shared" si="6"/>
        <v>17.142857142857142</v>
      </c>
      <c r="E152" s="2">
        <v>53193</v>
      </c>
      <c r="F152" s="33">
        <f t="shared" si="7"/>
        <v>13.907430211854768</v>
      </c>
    </row>
    <row r="153" spans="1:6" ht="15" customHeight="1" x14ac:dyDescent="0.25">
      <c r="A153" s="37" t="s">
        <v>170</v>
      </c>
      <c r="B153" s="37"/>
      <c r="C153" s="2">
        <v>1</v>
      </c>
      <c r="D153" s="33">
        <f t="shared" si="6"/>
        <v>2.8571428571428572</v>
      </c>
      <c r="E153" s="2">
        <v>8872</v>
      </c>
      <c r="F153" s="33">
        <f t="shared" si="7"/>
        <v>2.3196044750169289</v>
      </c>
    </row>
    <row r="154" spans="1:6" x14ac:dyDescent="0.25">
      <c r="A154" s="30" t="s">
        <v>172</v>
      </c>
      <c r="B154" s="1"/>
      <c r="C154" s="30"/>
      <c r="D154" s="30"/>
      <c r="E154" s="30"/>
      <c r="F154" s="30"/>
    </row>
    <row r="155" spans="1:6" ht="15" customHeight="1" x14ac:dyDescent="0.25">
      <c r="A155" s="37" t="s">
        <v>173</v>
      </c>
      <c r="B155" s="37"/>
      <c r="C155" s="2">
        <v>8</v>
      </c>
      <c r="D155" s="33">
        <f t="shared" si="6"/>
        <v>22.857142857142858</v>
      </c>
      <c r="E155" s="2">
        <v>227931</v>
      </c>
      <c r="F155" s="33">
        <f t="shared" si="7"/>
        <v>59.593075698273637</v>
      </c>
    </row>
    <row r="156" spans="1:6" ht="15" customHeight="1" x14ac:dyDescent="0.25">
      <c r="A156" s="37" t="s">
        <v>174</v>
      </c>
      <c r="B156" s="37"/>
      <c r="C156" s="2">
        <v>24</v>
      </c>
      <c r="D156" s="33">
        <f t="shared" si="6"/>
        <v>68.571428571428569</v>
      </c>
      <c r="E156" s="2">
        <v>366497</v>
      </c>
      <c r="F156" s="33">
        <f t="shared" si="7"/>
        <v>95.821469936911569</v>
      </c>
    </row>
    <row r="157" spans="1:6" x14ac:dyDescent="0.25">
      <c r="A157" s="30" t="s">
        <v>176</v>
      </c>
      <c r="B157" s="1"/>
      <c r="C157" s="30"/>
      <c r="D157" s="30"/>
      <c r="E157" s="30"/>
      <c r="F157" s="30"/>
    </row>
    <row r="158" spans="1:6" ht="15" customHeight="1" x14ac:dyDescent="0.25">
      <c r="A158" s="37" t="s">
        <v>177</v>
      </c>
      <c r="B158" s="37"/>
      <c r="C158" s="2">
        <v>27</v>
      </c>
      <c r="D158" s="33">
        <f t="shared" si="6"/>
        <v>77.142857142857153</v>
      </c>
      <c r="E158" s="2">
        <v>270536</v>
      </c>
      <c r="F158" s="33">
        <f t="shared" si="7"/>
        <v>70.732249352252012</v>
      </c>
    </row>
    <row r="159" spans="1:6" ht="15" customHeight="1" x14ac:dyDescent="0.25">
      <c r="A159" s="37"/>
      <c r="B159" s="37" t="s">
        <v>178</v>
      </c>
      <c r="C159" s="2">
        <v>10</v>
      </c>
      <c r="D159" s="33">
        <f t="shared" si="6"/>
        <v>28.571428571428569</v>
      </c>
      <c r="E159" s="2">
        <v>57664</v>
      </c>
      <c r="F159" s="33">
        <f t="shared" si="7"/>
        <v>15.076383278559085</v>
      </c>
    </row>
    <row r="160" spans="1:6" ht="15" customHeight="1" x14ac:dyDescent="0.25">
      <c r="A160" s="37"/>
      <c r="B160" s="37" t="s">
        <v>179</v>
      </c>
      <c r="C160" s="2">
        <v>18</v>
      </c>
      <c r="D160" s="33">
        <f t="shared" si="6"/>
        <v>51.428571428571423</v>
      </c>
      <c r="E160" s="2">
        <v>131815</v>
      </c>
      <c r="F160" s="33">
        <f t="shared" si="7"/>
        <v>34.4633300128896</v>
      </c>
    </row>
    <row r="161" spans="1:7" ht="15" customHeight="1" x14ac:dyDescent="0.25">
      <c r="A161" s="38"/>
      <c r="B161" s="38"/>
      <c r="C161" s="35"/>
      <c r="D161" s="36"/>
      <c r="E161" s="35"/>
      <c r="F161" s="36"/>
    </row>
    <row r="162" spans="1:7" ht="15" customHeight="1" x14ac:dyDescent="0.25">
      <c r="A162" s="52" t="s">
        <v>239</v>
      </c>
      <c r="B162" s="52"/>
      <c r="C162" s="52"/>
      <c r="D162" s="52"/>
      <c r="E162" s="52"/>
      <c r="F162" s="52"/>
      <c r="G162" s="25"/>
    </row>
    <row r="163" spans="1:7" x14ac:dyDescent="0.25">
      <c r="A163" t="s">
        <v>240</v>
      </c>
    </row>
    <row r="164" spans="1:7" x14ac:dyDescent="0.25">
      <c r="A164" s="52" t="s">
        <v>241</v>
      </c>
      <c r="B164" s="52"/>
      <c r="C164" s="52"/>
      <c r="D164" s="52"/>
      <c r="E164" s="52"/>
      <c r="F164" s="52"/>
    </row>
    <row r="165" spans="1:7" x14ac:dyDescent="0.25">
      <c r="A165" t="s">
        <v>236</v>
      </c>
    </row>
  </sheetData>
  <mergeCells count="5">
    <mergeCell ref="A164:F164"/>
    <mergeCell ref="A3:B4"/>
    <mergeCell ref="C3:D3"/>
    <mergeCell ref="E3:F3"/>
    <mergeCell ref="A162:F16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72FB7-A280-413A-9192-F183091E0824}">
  <dimension ref="A1:E15"/>
  <sheetViews>
    <sheetView showGridLines="0" zoomScale="75" zoomScaleNormal="75" workbookViewId="0">
      <selection activeCell="E22" sqref="E22"/>
    </sheetView>
  </sheetViews>
  <sheetFormatPr baseColWidth="10" defaultRowHeight="15" x14ac:dyDescent="0.25"/>
  <cols>
    <col min="1" max="1" width="27.28515625" customWidth="1"/>
    <col min="2" max="2" width="21.5703125" customWidth="1"/>
    <col min="3" max="3" width="18.42578125" customWidth="1"/>
  </cols>
  <sheetData>
    <row r="1" spans="1:5" ht="15.75" x14ac:dyDescent="0.25">
      <c r="A1" s="12" t="s">
        <v>243</v>
      </c>
    </row>
    <row r="2" spans="1:5" x14ac:dyDescent="0.25">
      <c r="A2" s="21" t="s">
        <v>14</v>
      </c>
    </row>
    <row r="3" spans="1:5" ht="29.25" customHeight="1" x14ac:dyDescent="0.25">
      <c r="A3" s="43" t="s">
        <v>17</v>
      </c>
      <c r="B3" s="44" t="s">
        <v>189</v>
      </c>
      <c r="C3" s="44" t="s">
        <v>43</v>
      </c>
    </row>
    <row r="4" spans="1:5" ht="15.75" x14ac:dyDescent="0.25">
      <c r="A4" s="22" t="s">
        <v>0</v>
      </c>
      <c r="B4" s="42">
        <v>15</v>
      </c>
      <c r="C4" s="42">
        <v>846</v>
      </c>
      <c r="E4" s="7"/>
    </row>
    <row r="5" spans="1:5" ht="15.75" x14ac:dyDescent="0.25">
      <c r="A5" s="13" t="s">
        <v>1</v>
      </c>
      <c r="B5" s="23">
        <v>18</v>
      </c>
      <c r="C5" s="23">
        <v>1899</v>
      </c>
      <c r="E5" s="7"/>
    </row>
    <row r="6" spans="1:5" ht="15.75" x14ac:dyDescent="0.25">
      <c r="A6" s="13" t="s">
        <v>2</v>
      </c>
      <c r="B6" s="23">
        <v>28</v>
      </c>
      <c r="C6" s="23">
        <v>1513</v>
      </c>
      <c r="E6" s="7"/>
    </row>
    <row r="7" spans="1:5" ht="15.75" x14ac:dyDescent="0.25">
      <c r="A7" s="13" t="s">
        <v>16</v>
      </c>
      <c r="B7" s="23">
        <v>5</v>
      </c>
      <c r="C7" s="23">
        <v>336</v>
      </c>
      <c r="E7" s="7"/>
    </row>
    <row r="8" spans="1:5" ht="15.75" x14ac:dyDescent="0.25">
      <c r="A8" s="4" t="s">
        <v>3</v>
      </c>
      <c r="B8" s="5">
        <f>SUM(B4:B7)</f>
        <v>66</v>
      </c>
      <c r="C8" s="5">
        <f>SUM(C4:C7)</f>
        <v>4594</v>
      </c>
    </row>
    <row r="10" spans="1:5" ht="33" customHeight="1" x14ac:dyDescent="0.25">
      <c r="A10" s="52" t="s">
        <v>247</v>
      </c>
      <c r="B10" s="52"/>
      <c r="C10" s="52"/>
    </row>
    <row r="15" spans="1:5" x14ac:dyDescent="0.25">
      <c r="B15" s="7"/>
      <c r="C15" s="7"/>
    </row>
  </sheetData>
  <mergeCells count="1">
    <mergeCell ref="A10:C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Portada</vt:lpstr>
      <vt:lpstr>Índice</vt:lpstr>
      <vt:lpstr>1</vt:lpstr>
      <vt:lpstr>2</vt:lpstr>
      <vt:lpstr>3</vt:lpstr>
      <vt:lpstr>4</vt:lpstr>
      <vt:lpstr>5</vt:lpstr>
      <vt:lpstr>6</vt:lpstr>
      <vt:lpstr>7</vt:lpstr>
      <vt:lpstr>8</vt:lpstr>
      <vt:lpstr>9</vt:lpstr>
      <vt:lpstr>10 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2023-10-05T11:18:55Z</dcterms:created>
  <dcterms:modified xsi:type="dcterms:W3CDTF">2024-03-22T11:17:33Z</dcterms:modified>
</cp:coreProperties>
</file>